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12360" windowWidth="20520" windowHeight="11640"/>
  </bookViews>
  <sheets>
    <sheet name="LISTA DROGUERIA" sheetId="3" r:id="rId1"/>
    <sheet name="Hoja2" sheetId="2" r:id="rId2"/>
  </sheets>
  <definedNames>
    <definedName name="_xlnm.Print_Area" localSheetId="0">'LISTA DROGUERIA'!$A$1:$U$82</definedName>
  </definedNames>
  <calcPr calcId="125725"/>
</workbook>
</file>

<file path=xl/calcChain.xml><?xml version="1.0" encoding="utf-8"?>
<calcChain xmlns="http://schemas.openxmlformats.org/spreadsheetml/2006/main">
  <c r="U53" i="3"/>
  <c r="U52"/>
  <c r="U50"/>
  <c r="U78"/>
  <c r="U25"/>
  <c r="U7"/>
  <c r="U76"/>
  <c r="U51"/>
  <c r="U8"/>
  <c r="U10"/>
  <c r="U9"/>
  <c r="U11"/>
  <c r="U12"/>
  <c r="U13"/>
  <c r="U14"/>
  <c r="U15"/>
  <c r="U16"/>
  <c r="U17"/>
  <c r="U18"/>
  <c r="U19"/>
  <c r="U21"/>
  <c r="U22"/>
  <c r="U23"/>
  <c r="U24"/>
  <c r="U26"/>
  <c r="U30"/>
  <c r="U31"/>
  <c r="U32"/>
  <c r="U33"/>
  <c r="U34"/>
  <c r="U36"/>
  <c r="U37"/>
  <c r="U39"/>
  <c r="U40"/>
  <c r="U41"/>
  <c r="U42"/>
  <c r="U45"/>
  <c r="U46"/>
  <c r="U47"/>
  <c r="U48"/>
  <c r="U49"/>
  <c r="U55"/>
  <c r="U56"/>
  <c r="U57"/>
  <c r="U58"/>
  <c r="U59"/>
  <c r="U60"/>
  <c r="U62"/>
  <c r="U63"/>
  <c r="U64"/>
  <c r="U65"/>
  <c r="U66"/>
  <c r="U67"/>
  <c r="U68"/>
  <c r="U69"/>
  <c r="U70"/>
  <c r="U71"/>
  <c r="U72"/>
  <c r="U73"/>
  <c r="U74"/>
  <c r="U75"/>
  <c r="U77"/>
  <c r="U79"/>
  <c r="U80"/>
  <c r="U81" l="1"/>
  <c r="U82" s="1"/>
</calcChain>
</file>

<file path=xl/sharedStrings.xml><?xml version="1.0" encoding="utf-8"?>
<sst xmlns="http://schemas.openxmlformats.org/spreadsheetml/2006/main" count="265" uniqueCount="230">
  <si>
    <t>Código de barras</t>
  </si>
  <si>
    <t>Marca</t>
  </si>
  <si>
    <t>Descripción</t>
  </si>
  <si>
    <t>N. Touch</t>
  </si>
  <si>
    <t>Nuby</t>
  </si>
  <si>
    <t>0048526053643</t>
  </si>
  <si>
    <t>Chupete para frutas/red con tapa plástica protectora x1</t>
  </si>
  <si>
    <t>0048526052776</t>
  </si>
  <si>
    <t>Cucharas largas - cambian de color con la temperatura x2</t>
  </si>
  <si>
    <t>0048526047727</t>
  </si>
  <si>
    <t>Set de manicure - Tijera, alicate y lima x1</t>
  </si>
  <si>
    <t>0048526007547</t>
  </si>
  <si>
    <t>Set de 3 cepillos de dientes para bebes x1</t>
  </si>
  <si>
    <t>0048526054190</t>
  </si>
  <si>
    <t>Bowl de colores con tapa y cuchara, incluye ventosa</t>
  </si>
  <si>
    <t>0048526057061</t>
  </si>
  <si>
    <t>Sujetachupetes con clip de metal x1</t>
  </si>
  <si>
    <t>Mamadera Natural Nurser - boca súper a. con colores y dibujos 180ml x1</t>
  </si>
  <si>
    <t>Mamadera Natural Nurser - boca súper a. con colores y dibujos 270ml x1</t>
  </si>
  <si>
    <t>Mamadera Natural Nurser - boca súper a. con colores y dibujos 360ml x1</t>
  </si>
  <si>
    <t>0048526004546</t>
  </si>
  <si>
    <t>Mordillo redondo con gel para refrigerar x1</t>
  </si>
  <si>
    <t>Plato termico con cuchara, incluye ventosa</t>
  </si>
  <si>
    <t>Mamadera triple flujo  - 240ml x1</t>
  </si>
  <si>
    <t>0048526677627</t>
  </si>
  <si>
    <t>0048526004553</t>
  </si>
  <si>
    <t>Mordillo de llaves con gel x 1</t>
  </si>
  <si>
    <t>Costo S/IVA</t>
  </si>
  <si>
    <t>Cepillo limpiamamaderas doble uso con esponja</t>
  </si>
  <si>
    <t>Dispenser para leche en polvo - 3 compartimientos x1</t>
  </si>
  <si>
    <t>0048526220007</t>
  </si>
  <si>
    <t>Snack Keeper - Cerealero Monstruo x 1</t>
  </si>
  <si>
    <t>0048526220205</t>
  </si>
  <si>
    <t>Plato Monstruo con garras x 1</t>
  </si>
  <si>
    <t>0048526006182</t>
  </si>
  <si>
    <t>Chupete Mordillo 100% silicona</t>
  </si>
  <si>
    <t>0048526006649</t>
  </si>
  <si>
    <t xml:space="preserve">Mordillo SPIN mover y girar </t>
  </si>
  <si>
    <t>0048526007820</t>
  </si>
  <si>
    <t>Mordillo banana 100% silicona</t>
  </si>
  <si>
    <t>0048526007110</t>
  </si>
  <si>
    <t>Cepillo y peine con mangos en varios colores y con dibujos x1</t>
  </si>
  <si>
    <t>0048526014866</t>
  </si>
  <si>
    <t>0048526011933</t>
  </si>
  <si>
    <t>0048526011926</t>
  </si>
  <si>
    <t>0048526923946</t>
  </si>
  <si>
    <t>0793585828441</t>
  </si>
  <si>
    <t>Esponja con forma de Cucurucho x 1</t>
  </si>
  <si>
    <t>COSTO S/IVA</t>
  </si>
  <si>
    <t>BEMAR DISTRIBUIDORA</t>
  </si>
  <si>
    <t>info@bemardistribuidora.com.ar</t>
  </si>
  <si>
    <t>ACCESORIOS</t>
  </si>
  <si>
    <t>CHUPETES</t>
  </si>
  <si>
    <t>MAMADERAS</t>
  </si>
  <si>
    <t>MORDILLOS</t>
  </si>
  <si>
    <t>Codigo</t>
  </si>
  <si>
    <t>CANT.</t>
  </si>
  <si>
    <t>N53643</t>
  </si>
  <si>
    <t>N52776</t>
  </si>
  <si>
    <t>N07110</t>
  </si>
  <si>
    <t>N47727</t>
  </si>
  <si>
    <t>N07547</t>
  </si>
  <si>
    <t>N20007</t>
  </si>
  <si>
    <t>N20205</t>
  </si>
  <si>
    <t>N28441</t>
  </si>
  <si>
    <t>N54190</t>
  </si>
  <si>
    <t>N77627</t>
  </si>
  <si>
    <t>N57061</t>
  </si>
  <si>
    <t>N14866</t>
  </si>
  <si>
    <t>N11933</t>
  </si>
  <si>
    <t>N11926</t>
  </si>
  <si>
    <t>N23946</t>
  </si>
  <si>
    <t>N06182</t>
  </si>
  <si>
    <t>N04546</t>
  </si>
  <si>
    <t>N06649</t>
  </si>
  <si>
    <t>N04553</t>
  </si>
  <si>
    <t>N07820</t>
  </si>
  <si>
    <t>TETINAS Y REPUESTOS</t>
  </si>
  <si>
    <t>0048526676200</t>
  </si>
  <si>
    <t>N76200</t>
  </si>
  <si>
    <t>Tetina s. ancha, sirve para todas las mamaderas N. Touch - flujo lento x1</t>
  </si>
  <si>
    <t>0048526676217</t>
  </si>
  <si>
    <t>N76217</t>
  </si>
  <si>
    <t>Tetina s. ancha, sirve para todas las mamaderas N. Touch - flujo medio x1</t>
  </si>
  <si>
    <t>0048526676224</t>
  </si>
  <si>
    <t>N76224</t>
  </si>
  <si>
    <t>Tetina s. ancha, sirve para todas las mamaderas N. Touch - flujo rápido x1</t>
  </si>
  <si>
    <t>7798164549000</t>
  </si>
  <si>
    <t>N49000</t>
  </si>
  <si>
    <t>Sorbete grueso vaso 9693AR y 9845</t>
  </si>
  <si>
    <t>7798164549031</t>
  </si>
  <si>
    <t>N49031</t>
  </si>
  <si>
    <t>Boquilla para vaso 9866</t>
  </si>
  <si>
    <t>VASOS</t>
  </si>
  <si>
    <t>0048526096404</t>
  </si>
  <si>
    <t>N96404</t>
  </si>
  <si>
    <t>Vaso mágico, térmico, con sorbete antiderrames con dibujos 3D - 330ml x1</t>
  </si>
  <si>
    <t>0048526100897</t>
  </si>
  <si>
    <t>N00897</t>
  </si>
  <si>
    <t>Vaso CLICK, térmico, antiderrames - 270ml x1</t>
  </si>
  <si>
    <t>0048526103669</t>
  </si>
  <si>
    <t>N03669</t>
  </si>
  <si>
    <t>Vaso antiderrame con boquilla rigida 270 ml x 1</t>
  </si>
  <si>
    <t>0048526098149</t>
  </si>
  <si>
    <t>N98149</t>
  </si>
  <si>
    <t>Vaso con sorbete antiderrame, con tapa deslizante - 270 ml x1</t>
  </si>
  <si>
    <t>0048526103027</t>
  </si>
  <si>
    <t>N03027</t>
  </si>
  <si>
    <t>Vaso con manijas y boquilla flujo directo - 240 ml x1</t>
  </si>
  <si>
    <t>0048526103515</t>
  </si>
  <si>
    <t>N03515</t>
  </si>
  <si>
    <t>Vaso de agarre con boquilla flujo directo - 300ml x1</t>
  </si>
  <si>
    <t>0048526104116</t>
  </si>
  <si>
    <t>N04116</t>
  </si>
  <si>
    <t>Vaso 360 WONDER 300ml x 1</t>
  </si>
  <si>
    <t>0048526096480</t>
  </si>
  <si>
    <t>N96480</t>
  </si>
  <si>
    <t>Vaso de agarre con boquilla integral de silicona y tapa protectora- 295ml x1</t>
  </si>
  <si>
    <t>0048526099238</t>
  </si>
  <si>
    <t>N99238</t>
  </si>
  <si>
    <t>0048526103713</t>
  </si>
  <si>
    <t>N03713</t>
  </si>
  <si>
    <t>Vaso TWIST con sorbeta antiderrame - 300 ml x 1</t>
  </si>
  <si>
    <t>0048526099498</t>
  </si>
  <si>
    <t>N99498</t>
  </si>
  <si>
    <t>Vaso con sorbete rigido y manija 300 ml x 1</t>
  </si>
  <si>
    <t>0048526012978</t>
  </si>
  <si>
    <t>N12978</t>
  </si>
  <si>
    <t>Vaso REFLEX con manija boton y tapa 360 ml x 1</t>
  </si>
  <si>
    <t>0048526098453</t>
  </si>
  <si>
    <t>N98453</t>
  </si>
  <si>
    <t>Vaso con manijas y sorbete antiderrame, con tapa deslizante - 240ml x1</t>
  </si>
  <si>
    <t>0048526220403</t>
  </si>
  <si>
    <t>N20403</t>
  </si>
  <si>
    <t>Vaso Monstruo con boquilla de silicona Antiderrame - 210 ml x 1</t>
  </si>
  <si>
    <t>0048526104109</t>
  </si>
  <si>
    <t>N04109</t>
  </si>
  <si>
    <t>Vaso 360 WONDER con asas 240ml x1</t>
  </si>
  <si>
    <t xml:space="preserve">TOTAL </t>
  </si>
  <si>
    <t>TOTAL CON IVA</t>
  </si>
  <si>
    <t>JUGUETES</t>
  </si>
  <si>
    <t>0048526007813</t>
  </si>
  <si>
    <t>N07813</t>
  </si>
  <si>
    <t>Aspirador nasal con boquilla y filtro</t>
  </si>
  <si>
    <t>0048526055647</t>
  </si>
  <si>
    <t>N55647</t>
  </si>
  <si>
    <t xml:space="preserve">Cerealero Design x 1 </t>
  </si>
  <si>
    <t>0048526043019</t>
  </si>
  <si>
    <t>N43019</t>
  </si>
  <si>
    <t xml:space="preserve">Babero Design con botones x 1 </t>
  </si>
  <si>
    <t>0048526042784</t>
  </si>
  <si>
    <t>N42784</t>
  </si>
  <si>
    <t>Babero con velcro y atrapamigas x 1</t>
  </si>
  <si>
    <t>0048526062003</t>
  </si>
  <si>
    <t>N62003</t>
  </si>
  <si>
    <t>0048526061310</t>
  </si>
  <si>
    <t>N61310</t>
  </si>
  <si>
    <t>Movil de peluche colgante p/ el cochecito x 1</t>
  </si>
  <si>
    <t>0048526066360</t>
  </si>
  <si>
    <t>N66360</t>
  </si>
  <si>
    <t>Pelota de peluche interactiva x 1</t>
  </si>
  <si>
    <t>0048526061426</t>
  </si>
  <si>
    <t>N61426</t>
  </si>
  <si>
    <t>Juego de red y figuras p/pescar  en la bañadera x 1</t>
  </si>
  <si>
    <t>0048526061457</t>
  </si>
  <si>
    <t>Tortuga flotante con efecto ducha</t>
  </si>
  <si>
    <t>0048526104369</t>
  </si>
  <si>
    <t>N04369</t>
  </si>
  <si>
    <t>0048526104925</t>
  </si>
  <si>
    <t>N04925</t>
  </si>
  <si>
    <t xml:space="preserve">Vaso con sorbete y porta cereales con tapa x 1 </t>
  </si>
  <si>
    <t>0048526007448</t>
  </si>
  <si>
    <t>N07448</t>
  </si>
  <si>
    <t>Cepillo y peine de colores NUEVO x 1</t>
  </si>
  <si>
    <t>Vaso 360 WONDER con dibujos 3 D y asas 240 ml x 1</t>
  </si>
  <si>
    <t>N61457</t>
  </si>
  <si>
    <t>Vaso con sorbete de silicona y tapa protectora- 300 MLX 1</t>
  </si>
  <si>
    <t>0048526104277</t>
  </si>
  <si>
    <t>N04277</t>
  </si>
  <si>
    <t>Vaso 360 WONDER con grip  3D 300 ml x 1</t>
  </si>
  <si>
    <t>0048526241750</t>
  </si>
  <si>
    <t>N41750</t>
  </si>
  <si>
    <t>Mini mamadera dosificadora de 15 ml</t>
  </si>
  <si>
    <t>LISTA DE PRECIOS</t>
  </si>
  <si>
    <t>0048526055852</t>
  </si>
  <si>
    <t>N55852</t>
  </si>
  <si>
    <t>0048526055166</t>
  </si>
  <si>
    <t>N55166</t>
  </si>
  <si>
    <t>0048526106387</t>
  </si>
  <si>
    <t>N06387</t>
  </si>
  <si>
    <t>Vaso 360 SMART Edge c/asas desmontables 300 ml</t>
  </si>
  <si>
    <t>0048526069392</t>
  </si>
  <si>
    <t>N69392</t>
  </si>
  <si>
    <t>Mordillo Avocado de silicona y madera</t>
  </si>
  <si>
    <t>0048526911998</t>
  </si>
  <si>
    <t>N11998</t>
  </si>
  <si>
    <t xml:space="preserve">Vasos Sip N' Stack x 4 unidades </t>
  </si>
  <si>
    <t>www.bemarmayorista.com.ar</t>
  </si>
  <si>
    <t>TEL 4794-5629 / 4711-7846        11-5805-6413</t>
  </si>
  <si>
    <t>Submarino a cuerda p/ bañadera x 1   rosa</t>
  </si>
  <si>
    <t>PUBLICO</t>
  </si>
  <si>
    <t>0048526016303</t>
  </si>
  <si>
    <t>N16303</t>
  </si>
  <si>
    <t>Kit Sacaleche Manual Comfort</t>
  </si>
  <si>
    <t>0048526057870</t>
  </si>
  <si>
    <t>N57870</t>
  </si>
  <si>
    <t>Chupete silicona c/amortiguación - Pequeño x1</t>
  </si>
  <si>
    <t>0048526071043</t>
  </si>
  <si>
    <t>N71043</t>
  </si>
  <si>
    <t>Plato de silicona - Miracle Mat</t>
  </si>
  <si>
    <t>0048526928002</t>
  </si>
  <si>
    <t>0048526060221</t>
  </si>
  <si>
    <t>N28002</t>
  </si>
  <si>
    <t>N60221</t>
  </si>
  <si>
    <t>Pato para la bañera con sensor de temperatura</t>
  </si>
  <si>
    <t>Animalitos para el baño</t>
  </si>
  <si>
    <t>0370797015052</t>
  </si>
  <si>
    <t>N15052</t>
  </si>
  <si>
    <t>Mamadera anti-colicos 270 ml</t>
  </si>
  <si>
    <t>0048526068432</t>
  </si>
  <si>
    <t>N68432</t>
  </si>
  <si>
    <t>Mordillo asteroide</t>
  </si>
  <si>
    <t>D</t>
  </si>
  <si>
    <t>0048526005024</t>
  </si>
  <si>
    <t>N05024</t>
  </si>
  <si>
    <t>Mordillo Articulado x1</t>
  </si>
  <si>
    <t>0048526009961</t>
  </si>
  <si>
    <t>N09961</t>
  </si>
  <si>
    <t>Mordillo Guante con funda para viaje x1</t>
  </si>
  <si>
    <t>OCTUBRE 2025</t>
  </si>
</sst>
</file>

<file path=xl/styles.xml><?xml version="1.0" encoding="utf-8"?>
<styleSheet xmlns="http://schemas.openxmlformats.org/spreadsheetml/2006/main">
  <numFmts count="6">
    <numFmt numFmtId="164" formatCode="&quot;$&quot;\ #,##0.00;[Red]&quot;$&quot;\ \-#,##0.00"/>
    <numFmt numFmtId="165" formatCode="_(&quot;$&quot;* #,##0.00_);_(&quot;$&quot;* \(#,##0.00\);_(&quot;$&quot;* &quot;-&quot;??_);_(@_)"/>
    <numFmt numFmtId="166" formatCode="[$$-2C0A]\ #,##0.00"/>
    <numFmt numFmtId="167" formatCode="&quot; &quot;&quot;$&quot;* #,##0.00&quot; &quot;;&quot; &quot;&quot;$&quot;* \(#,##0.00\);&quot; &quot;&quot;$&quot;* &quot;-&quot;??&quot; &quot;"/>
    <numFmt numFmtId="168" formatCode="_(&quot;$&quot;* #,##0_);_(&quot;$&quot;* \(#,##0\);_(&quot;$&quot;* &quot;-&quot;??_);_(@_)"/>
    <numFmt numFmtId="169" formatCode="[$$-2C0A]\ #,##0"/>
  </numFmts>
  <fonts count="3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55"/>
      <name val="Calibri"/>
      <family val="2"/>
    </font>
    <font>
      <sz val="12"/>
      <color indexed="55"/>
      <name val="Calibri"/>
      <family val="2"/>
    </font>
    <font>
      <b/>
      <sz val="12"/>
      <color indexed="8"/>
      <name val="Calibri"/>
      <family val="2"/>
    </font>
    <font>
      <sz val="16"/>
      <color indexed="8"/>
      <name val="Verdana"/>
      <family val="2"/>
    </font>
    <font>
      <sz val="16"/>
      <name val="Calibri"/>
      <family val="2"/>
    </font>
    <font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18"/>
      <color indexed="8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b/>
      <sz val="18"/>
      <color indexed="55"/>
      <name val="Arial"/>
      <family val="2"/>
    </font>
    <font>
      <b/>
      <sz val="22"/>
      <color indexed="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sz val="22"/>
      <color indexed="8"/>
      <name val="Arial"/>
      <family val="2"/>
    </font>
    <font>
      <sz val="22"/>
      <color indexed="55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u/>
      <sz val="20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Arial"/>
      <family val="2"/>
    </font>
    <font>
      <sz val="2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22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08">
    <xf numFmtId="0" fontId="0" fillId="0" borderId="0" xfId="0"/>
    <xf numFmtId="0" fontId="0" fillId="0" borderId="0" xfId="0" applyFill="1"/>
    <xf numFmtId="49" fontId="0" fillId="0" borderId="0" xfId="0" applyNumberFormat="1"/>
    <xf numFmtId="0" fontId="0" fillId="3" borderId="0" xfId="0" applyFill="1" applyBorder="1"/>
    <xf numFmtId="0" fontId="0" fillId="3" borderId="0" xfId="0" applyFill="1"/>
    <xf numFmtId="0" fontId="4" fillId="0" borderId="0" xfId="0" applyFont="1"/>
    <xf numFmtId="0" fontId="4" fillId="3" borderId="0" xfId="0" applyFont="1" applyFill="1"/>
    <xf numFmtId="0" fontId="5" fillId="3" borderId="0" xfId="0" applyFont="1" applyFill="1"/>
    <xf numFmtId="0" fontId="5" fillId="0" borderId="0" xfId="0" applyFont="1"/>
    <xf numFmtId="0" fontId="4" fillId="0" borderId="0" xfId="0" applyFont="1" applyBorder="1"/>
    <xf numFmtId="10" fontId="24" fillId="0" borderId="0" xfId="0" applyNumberFormat="1" applyFont="1"/>
    <xf numFmtId="10" fontId="24" fillId="3" borderId="0" xfId="0" applyNumberFormat="1" applyFont="1" applyFill="1"/>
    <xf numFmtId="10" fontId="4" fillId="0" borderId="0" xfId="0" applyNumberFormat="1" applyFont="1"/>
    <xf numFmtId="10" fontId="4" fillId="3" borderId="0" xfId="0" applyNumberFormat="1" applyFont="1" applyFill="1"/>
    <xf numFmtId="10" fontId="24" fillId="0" borderId="0" xfId="0" applyNumberFormat="1" applyFont="1" applyFill="1"/>
    <xf numFmtId="0" fontId="0" fillId="0" borderId="0" xfId="0" applyAlignment="1"/>
    <xf numFmtId="0" fontId="0" fillId="0" borderId="0" xfId="0" applyBorder="1"/>
    <xf numFmtId="49" fontId="1" fillId="0" borderId="0" xfId="2" applyNumberFormat="1" applyFont="1" applyAlignment="1"/>
    <xf numFmtId="0" fontId="0" fillId="0" borderId="0" xfId="0" applyBorder="1" applyAlignment="1"/>
    <xf numFmtId="49" fontId="1" fillId="0" borderId="0" xfId="2" applyNumberFormat="1" applyFont="1" applyBorder="1" applyAlignment="1"/>
    <xf numFmtId="166" fontId="0" fillId="0" borderId="0" xfId="0" applyNumberFormat="1" applyAlignment="1">
      <alignment horizontal="center"/>
    </xf>
    <xf numFmtId="166" fontId="1" fillId="0" borderId="0" xfId="2" applyNumberFormat="1" applyFont="1" applyAlignment="1">
      <alignment horizontal="center"/>
    </xf>
    <xf numFmtId="166" fontId="2" fillId="0" borderId="0" xfId="2" applyNumberFormat="1" applyFont="1" applyAlignment="1">
      <alignment horizontal="center"/>
    </xf>
    <xf numFmtId="0" fontId="5" fillId="3" borderId="0" xfId="0" applyFont="1" applyFill="1" applyBorder="1"/>
    <xf numFmtId="0" fontId="0" fillId="0" borderId="0" xfId="0" applyFill="1" applyBorder="1"/>
    <xf numFmtId="0" fontId="5" fillId="0" borderId="0" xfId="0" applyFont="1" applyBorder="1"/>
    <xf numFmtId="0" fontId="25" fillId="0" borderId="0" xfId="0" applyFont="1" applyBorder="1" applyAlignment="1"/>
    <xf numFmtId="0" fontId="25" fillId="0" borderId="0" xfId="0" applyFont="1" applyBorder="1"/>
    <xf numFmtId="0" fontId="6" fillId="3" borderId="0" xfId="0" applyFont="1" applyFill="1" applyBorder="1" applyAlignment="1"/>
    <xf numFmtId="0" fontId="7" fillId="3" borderId="0" xfId="0" applyFont="1" applyFill="1" applyBorder="1" applyAlignment="1">
      <alignment horizontal="left"/>
    </xf>
    <xf numFmtId="167" fontId="0" fillId="3" borderId="0" xfId="0" applyNumberFormat="1" applyFont="1" applyFill="1" applyBorder="1" applyAlignment="1"/>
    <xf numFmtId="0" fontId="26" fillId="0" borderId="0" xfId="0" applyFont="1"/>
    <xf numFmtId="0" fontId="23" fillId="0" borderId="0" xfId="0" applyFont="1"/>
    <xf numFmtId="0" fontId="27" fillId="0" borderId="0" xfId="0" applyFont="1"/>
    <xf numFmtId="0" fontId="28" fillId="0" borderId="0" xfId="1" applyFont="1"/>
    <xf numFmtId="49" fontId="29" fillId="0" borderId="1" xfId="0" applyNumberFormat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166" fontId="29" fillId="0" borderId="3" xfId="0" applyNumberFormat="1" applyFont="1" applyBorder="1" applyAlignment="1">
      <alignment horizontal="center" vertical="top" wrapText="1"/>
    </xf>
    <xf numFmtId="166" fontId="29" fillId="0" borderId="5" xfId="2" applyNumberFormat="1" applyFont="1" applyBorder="1" applyAlignment="1">
      <alignment vertical="top" wrapText="1"/>
    </xf>
    <xf numFmtId="49" fontId="9" fillId="0" borderId="0" xfId="0" quotePrefix="1" applyNumberFormat="1" applyFont="1" applyBorder="1"/>
    <xf numFmtId="0" fontId="9" fillId="0" borderId="0" xfId="0" applyFont="1" applyBorder="1"/>
    <xf numFmtId="166" fontId="30" fillId="0" borderId="0" xfId="3" applyNumberFormat="1" applyFont="1" applyBorder="1" applyAlignment="1">
      <alignment horizontal="center"/>
    </xf>
    <xf numFmtId="165" fontId="9" fillId="0" borderId="0" xfId="2" applyFont="1" applyBorder="1" applyAlignment="1">
      <alignment horizontal="center" vertical="center"/>
    </xf>
    <xf numFmtId="49" fontId="30" fillId="0" borderId="0" xfId="0" quotePrefix="1" applyNumberFormat="1" applyFont="1" applyBorder="1"/>
    <xf numFmtId="0" fontId="30" fillId="0" borderId="0" xfId="0" applyFont="1" applyBorder="1"/>
    <xf numFmtId="166" fontId="30" fillId="0" borderId="0" xfId="0" applyNumberFormat="1" applyFont="1" applyBorder="1" applyAlignment="1">
      <alignment horizontal="center"/>
    </xf>
    <xf numFmtId="49" fontId="25" fillId="0" borderId="0" xfId="0" applyNumberFormat="1" applyFont="1" applyBorder="1"/>
    <xf numFmtId="166" fontId="25" fillId="0" borderId="0" xfId="0" applyNumberFormat="1" applyFont="1" applyBorder="1" applyAlignment="1">
      <alignment horizontal="center"/>
    </xf>
    <xf numFmtId="0" fontId="26" fillId="0" borderId="1" xfId="0" applyFont="1" applyBorder="1"/>
    <xf numFmtId="166" fontId="29" fillId="0" borderId="0" xfId="2" applyNumberFormat="1" applyFont="1" applyBorder="1" applyAlignment="1">
      <alignment vertical="top" wrapText="1"/>
    </xf>
    <xf numFmtId="0" fontId="26" fillId="0" borderId="6" xfId="0" applyFont="1" applyBorder="1" applyAlignment="1">
      <alignment horizontal="center"/>
    </xf>
    <xf numFmtId="0" fontId="8" fillId="3" borderId="0" xfId="0" applyFont="1" applyFill="1" applyBorder="1" applyAlignment="1">
      <alignment horizontal="left"/>
    </xf>
    <xf numFmtId="164" fontId="10" fillId="3" borderId="0" xfId="0" applyNumberFormat="1" applyFont="1" applyFill="1" applyBorder="1" applyAlignment="1">
      <alignment horizontal="left"/>
    </xf>
    <xf numFmtId="0" fontId="9" fillId="3" borderId="0" xfId="0" applyFont="1" applyFill="1" applyBorder="1"/>
    <xf numFmtId="166" fontId="30" fillId="3" borderId="0" xfId="3" applyNumberFormat="1" applyFont="1" applyFill="1" applyBorder="1" applyAlignment="1">
      <alignment horizontal="center"/>
    </xf>
    <xf numFmtId="0" fontId="30" fillId="3" borderId="0" xfId="0" applyFont="1" applyFill="1" applyBorder="1" applyAlignment="1"/>
    <xf numFmtId="0" fontId="25" fillId="3" borderId="0" xfId="0" applyFont="1" applyFill="1" applyBorder="1" applyAlignment="1"/>
    <xf numFmtId="49" fontId="9" fillId="3" borderId="0" xfId="0" quotePrefix="1" applyNumberFormat="1" applyFont="1" applyFill="1" applyBorder="1"/>
    <xf numFmtId="165" fontId="9" fillId="3" borderId="0" xfId="2" applyFont="1" applyFill="1" applyBorder="1" applyAlignment="1">
      <alignment horizontal="center" vertical="center"/>
    </xf>
    <xf numFmtId="49" fontId="11" fillId="0" borderId="0" xfId="2" applyNumberFormat="1" applyFont="1" applyAlignment="1"/>
    <xf numFmtId="0" fontId="31" fillId="3" borderId="0" xfId="0" applyFont="1" applyFill="1" applyAlignment="1"/>
    <xf numFmtId="165" fontId="13" fillId="0" borderId="0" xfId="2" applyFont="1" applyBorder="1" applyAlignment="1">
      <alignment horizontal="center" vertical="center"/>
    </xf>
    <xf numFmtId="0" fontId="31" fillId="0" borderId="0" xfId="0" applyFont="1" applyBorder="1" applyAlignment="1"/>
    <xf numFmtId="0" fontId="14" fillId="3" borderId="0" xfId="0" applyFont="1" applyFill="1" applyBorder="1" applyAlignment="1">
      <alignment horizontal="left"/>
    </xf>
    <xf numFmtId="166" fontId="16" fillId="3" borderId="0" xfId="0" applyNumberFormat="1" applyFont="1" applyFill="1" applyBorder="1"/>
    <xf numFmtId="49" fontId="13" fillId="0" borderId="0" xfId="0" quotePrefix="1" applyNumberFormat="1" applyFont="1" applyBorder="1"/>
    <xf numFmtId="0" fontId="13" fillId="0" borderId="0" xfId="0" applyFont="1" applyBorder="1"/>
    <xf numFmtId="166" fontId="31" fillId="0" borderId="0" xfId="3" applyNumberFormat="1" applyFont="1" applyBorder="1" applyAlignment="1">
      <alignment horizontal="center"/>
    </xf>
    <xf numFmtId="165" fontId="15" fillId="0" borderId="0" xfId="2" applyFont="1" applyBorder="1" applyAlignment="1">
      <alignment horizontal="center" vertical="center"/>
    </xf>
    <xf numFmtId="166" fontId="16" fillId="3" borderId="0" xfId="0" applyNumberFormat="1" applyFont="1" applyFill="1" applyBorder="1" applyAlignment="1"/>
    <xf numFmtId="0" fontId="12" fillId="4" borderId="7" xfId="0" applyFont="1" applyFill="1" applyBorder="1" applyAlignment="1">
      <alignment horizontal="left"/>
    </xf>
    <xf numFmtId="0" fontId="13" fillId="4" borderId="7" xfId="0" applyFont="1" applyFill="1" applyBorder="1"/>
    <xf numFmtId="0" fontId="31" fillId="4" borderId="7" xfId="0" applyFont="1" applyFill="1" applyBorder="1" applyAlignment="1"/>
    <xf numFmtId="0" fontId="31" fillId="4" borderId="0" xfId="0" applyFont="1" applyFill="1" applyAlignment="1"/>
    <xf numFmtId="166" fontId="31" fillId="4" borderId="8" xfId="0" applyNumberFormat="1" applyFont="1" applyFill="1" applyBorder="1"/>
    <xf numFmtId="0" fontId="32" fillId="3" borderId="9" xfId="0" applyFont="1" applyFill="1" applyBorder="1"/>
    <xf numFmtId="0" fontId="32" fillId="3" borderId="10" xfId="0" applyFont="1" applyFill="1" applyBorder="1" applyAlignment="1">
      <alignment horizontal="center"/>
    </xf>
    <xf numFmtId="0" fontId="17" fillId="3" borderId="10" xfId="0" applyFont="1" applyFill="1" applyBorder="1" applyAlignment="1">
      <alignment horizontal="center"/>
    </xf>
    <xf numFmtId="166" fontId="32" fillId="0" borderId="10" xfId="3" applyNumberFormat="1" applyFont="1" applyBorder="1" applyAlignment="1">
      <alignment horizontal="center"/>
    </xf>
    <xf numFmtId="168" fontId="18" fillId="0" borderId="10" xfId="2" applyNumberFormat="1" applyFont="1" applyBorder="1" applyAlignment="1">
      <alignment horizontal="center" vertical="center"/>
    </xf>
    <xf numFmtId="165" fontId="18" fillId="0" borderId="0" xfId="2" applyFont="1" applyBorder="1" applyAlignment="1">
      <alignment horizontal="center" vertical="center"/>
    </xf>
    <xf numFmtId="166" fontId="32" fillId="0" borderId="8" xfId="0" applyNumberFormat="1" applyFont="1" applyBorder="1"/>
    <xf numFmtId="49" fontId="32" fillId="2" borderId="10" xfId="0" applyNumberFormat="1" applyFont="1" applyFill="1" applyBorder="1" applyAlignment="1"/>
    <xf numFmtId="49" fontId="18" fillId="3" borderId="10" xfId="0" quotePrefix="1" applyNumberFormat="1" applyFont="1" applyFill="1" applyBorder="1" applyAlignment="1">
      <alignment horizontal="center"/>
    </xf>
    <xf numFmtId="0" fontId="18" fillId="3" borderId="10" xfId="0" applyFont="1" applyFill="1" applyBorder="1"/>
    <xf numFmtId="0" fontId="18" fillId="3" borderId="10" xfId="0" applyFont="1" applyFill="1" applyBorder="1" applyAlignment="1">
      <alignment horizontal="center"/>
    </xf>
    <xf numFmtId="0" fontId="18" fillId="3" borderId="11" xfId="0" applyFont="1" applyFill="1" applyBorder="1"/>
    <xf numFmtId="49" fontId="32" fillId="2" borderId="10" xfId="0" applyNumberFormat="1" applyFont="1" applyFill="1" applyBorder="1" applyAlignment="1">
      <alignment horizontal="center"/>
    </xf>
    <xf numFmtId="49" fontId="32" fillId="3" borderId="10" xfId="0" quotePrefix="1" applyNumberFormat="1" applyFont="1" applyFill="1" applyBorder="1" applyAlignment="1">
      <alignment horizontal="center"/>
    </xf>
    <xf numFmtId="0" fontId="32" fillId="3" borderId="10" xfId="0" applyFont="1" applyFill="1" applyBorder="1"/>
    <xf numFmtId="0" fontId="32" fillId="3" borderId="11" xfId="0" applyFont="1" applyFill="1" applyBorder="1"/>
    <xf numFmtId="49" fontId="18" fillId="3" borderId="10" xfId="0" applyNumberFormat="1" applyFont="1" applyFill="1" applyBorder="1" applyAlignment="1">
      <alignment horizontal="center"/>
    </xf>
    <xf numFmtId="49" fontId="18" fillId="0" borderId="10" xfId="0" quotePrefix="1" applyNumberFormat="1" applyFont="1" applyBorder="1" applyAlignment="1">
      <alignment horizontal="center"/>
    </xf>
    <xf numFmtId="49" fontId="18" fillId="0" borderId="9" xfId="0" quotePrefix="1" applyNumberFormat="1" applyFont="1" applyBorder="1" applyAlignment="1">
      <alignment horizontal="center"/>
    </xf>
    <xf numFmtId="0" fontId="18" fillId="3" borderId="9" xfId="0" applyFont="1" applyFill="1" applyBorder="1"/>
    <xf numFmtId="0" fontId="18" fillId="3" borderId="9" xfId="0" applyFont="1" applyFill="1" applyBorder="1" applyAlignment="1">
      <alignment horizontal="center"/>
    </xf>
    <xf numFmtId="0" fontId="18" fillId="3" borderId="12" xfId="0" applyFont="1" applyFill="1" applyBorder="1"/>
    <xf numFmtId="166" fontId="32" fillId="0" borderId="9" xfId="3" applyNumberFormat="1" applyFont="1" applyBorder="1" applyAlignment="1">
      <alignment horizontal="center"/>
    </xf>
    <xf numFmtId="166" fontId="32" fillId="0" borderId="13" xfId="0" applyNumberFormat="1" applyFont="1" applyBorder="1"/>
    <xf numFmtId="0" fontId="18" fillId="4" borderId="14" xfId="0" applyFont="1" applyFill="1" applyBorder="1"/>
    <xf numFmtId="165" fontId="18" fillId="4" borderId="0" xfId="2" applyFont="1" applyFill="1" applyBorder="1" applyAlignment="1">
      <alignment horizontal="center" vertical="center"/>
    </xf>
    <xf numFmtId="166" fontId="32" fillId="4" borderId="15" xfId="0" applyNumberFormat="1" applyFont="1" applyFill="1" applyBorder="1"/>
    <xf numFmtId="0" fontId="18" fillId="3" borderId="7" xfId="0" applyFont="1" applyFill="1" applyBorder="1"/>
    <xf numFmtId="166" fontId="32" fillId="0" borderId="7" xfId="3" applyNumberFormat="1" applyFont="1" applyBorder="1" applyAlignment="1">
      <alignment horizontal="center"/>
    </xf>
    <xf numFmtId="0" fontId="17" fillId="4" borderId="16" xfId="0" applyFont="1" applyFill="1" applyBorder="1" applyAlignment="1">
      <alignment horizontal="left"/>
    </xf>
    <xf numFmtId="0" fontId="18" fillId="4" borderId="16" xfId="0" applyFont="1" applyFill="1" applyBorder="1"/>
    <xf numFmtId="0" fontId="32" fillId="4" borderId="0" xfId="0" applyFont="1" applyFill="1" applyAlignment="1"/>
    <xf numFmtId="166" fontId="32" fillId="4" borderId="13" xfId="0" applyNumberFormat="1" applyFont="1" applyFill="1" applyBorder="1"/>
    <xf numFmtId="49" fontId="32" fillId="0" borderId="10" xfId="0" quotePrefix="1" applyNumberFormat="1" applyFont="1" applyFill="1" applyBorder="1" applyAlignment="1">
      <alignment horizontal="center"/>
    </xf>
    <xf numFmtId="0" fontId="32" fillId="0" borderId="10" xfId="0" applyFont="1" applyFill="1" applyBorder="1"/>
    <xf numFmtId="0" fontId="32" fillId="0" borderId="10" xfId="0" applyFont="1" applyFill="1" applyBorder="1" applyAlignment="1">
      <alignment horizontal="center"/>
    </xf>
    <xf numFmtId="0" fontId="18" fillId="0" borderId="10" xfId="0" applyFont="1" applyBorder="1"/>
    <xf numFmtId="0" fontId="17" fillId="4" borderId="7" xfId="0" applyFont="1" applyFill="1" applyBorder="1" applyAlignment="1">
      <alignment horizontal="left"/>
    </xf>
    <xf numFmtId="0" fontId="32" fillId="4" borderId="7" xfId="0" applyFont="1" applyFill="1" applyBorder="1"/>
    <xf numFmtId="166" fontId="32" fillId="4" borderId="8" xfId="0" applyNumberFormat="1" applyFont="1" applyFill="1" applyBorder="1"/>
    <xf numFmtId="0" fontId="18" fillId="0" borderId="10" xfId="0" applyFont="1" applyBorder="1" applyAlignment="1">
      <alignment horizontal="center"/>
    </xf>
    <xf numFmtId="0" fontId="18" fillId="0" borderId="9" xfId="0" applyFont="1" applyBorder="1"/>
    <xf numFmtId="0" fontId="18" fillId="0" borderId="9" xfId="0" applyFont="1" applyBorder="1" applyAlignment="1">
      <alignment horizontal="center"/>
    </xf>
    <xf numFmtId="0" fontId="17" fillId="4" borderId="14" xfId="0" applyFont="1" applyFill="1" applyBorder="1" applyAlignment="1">
      <alignment horizontal="left"/>
    </xf>
    <xf numFmtId="164" fontId="20" fillId="3" borderId="19" xfId="0" applyNumberFormat="1" applyFont="1" applyFill="1" applyBorder="1" applyAlignment="1">
      <alignment horizontal="left"/>
    </xf>
    <xf numFmtId="166" fontId="32" fillId="0" borderId="15" xfId="0" applyNumberFormat="1" applyFont="1" applyBorder="1"/>
    <xf numFmtId="0" fontId="32" fillId="4" borderId="14" xfId="0" applyFont="1" applyFill="1" applyBorder="1" applyAlignment="1"/>
    <xf numFmtId="0" fontId="32" fillId="4" borderId="0" xfId="0" applyFont="1" applyFill="1" applyBorder="1" applyAlignment="1"/>
    <xf numFmtId="0" fontId="18" fillId="0" borderId="0" xfId="0" applyFont="1" applyBorder="1" applyAlignment="1"/>
    <xf numFmtId="0" fontId="21" fillId="3" borderId="0" xfId="0" applyFont="1" applyFill="1" applyBorder="1" applyAlignment="1"/>
    <xf numFmtId="166" fontId="18" fillId="0" borderId="10" xfId="3" applyNumberFormat="1" applyFont="1" applyBorder="1" applyAlignment="1">
      <alignment horizontal="center"/>
    </xf>
    <xf numFmtId="166" fontId="18" fillId="0" borderId="8" xfId="0" applyNumberFormat="1" applyFont="1" applyBorder="1"/>
    <xf numFmtId="0" fontId="18" fillId="3" borderId="14" xfId="0" applyFont="1" applyFill="1" applyBorder="1"/>
    <xf numFmtId="49" fontId="18" fillId="4" borderId="0" xfId="0" quotePrefix="1" applyNumberFormat="1" applyFont="1" applyFill="1" applyBorder="1" applyAlignment="1">
      <alignment horizontal="center"/>
    </xf>
    <xf numFmtId="0" fontId="18" fillId="4" borderId="0" xfId="0" applyFont="1" applyFill="1" applyBorder="1"/>
    <xf numFmtId="0" fontId="19" fillId="4" borderId="0" xfId="0" applyFont="1" applyFill="1" applyBorder="1" applyAlignment="1">
      <alignment horizontal="center"/>
    </xf>
    <xf numFmtId="0" fontId="18" fillId="4" borderId="0" xfId="0" applyFont="1" applyFill="1" applyBorder="1" applyAlignment="1">
      <alignment horizontal="center"/>
    </xf>
    <xf numFmtId="166" fontId="32" fillId="4" borderId="0" xfId="3" applyNumberFormat="1" applyFont="1" applyFill="1" applyBorder="1" applyAlignment="1">
      <alignment horizontal="center"/>
    </xf>
    <xf numFmtId="166" fontId="32" fillId="4" borderId="20" xfId="0" applyNumberFormat="1" applyFont="1" applyFill="1" applyBorder="1"/>
    <xf numFmtId="49" fontId="18" fillId="3" borderId="17" xfId="0" quotePrefix="1" applyNumberFormat="1" applyFont="1" applyFill="1" applyBorder="1" applyAlignment="1">
      <alignment horizontal="center"/>
    </xf>
    <xf numFmtId="0" fontId="18" fillId="3" borderId="17" xfId="0" applyFont="1" applyFill="1" applyBorder="1" applyAlignment="1">
      <alignment horizontal="center"/>
    </xf>
    <xf numFmtId="166" fontId="32" fillId="0" borderId="14" xfId="3" applyNumberFormat="1" applyFont="1" applyBorder="1" applyAlignment="1">
      <alignment horizontal="center"/>
    </xf>
    <xf numFmtId="168" fontId="18" fillId="0" borderId="17" xfId="2" applyNumberFormat="1" applyFont="1" applyBorder="1" applyAlignment="1">
      <alignment horizontal="center" vertical="center"/>
    </xf>
    <xf numFmtId="0" fontId="18" fillId="0" borderId="6" xfId="0" applyFont="1" applyFill="1" applyBorder="1"/>
    <xf numFmtId="0" fontId="18" fillId="0" borderId="6" xfId="0" applyFont="1" applyFill="1" applyBorder="1" applyAlignment="1">
      <alignment horizontal="center"/>
    </xf>
    <xf numFmtId="166" fontId="32" fillId="0" borderId="6" xfId="3" applyNumberFormat="1" applyFont="1" applyFill="1" applyBorder="1" applyAlignment="1">
      <alignment horizontal="center"/>
    </xf>
    <xf numFmtId="165" fontId="18" fillId="0" borderId="6" xfId="2" applyFont="1" applyFill="1" applyBorder="1" applyAlignment="1">
      <alignment horizontal="center" vertical="center"/>
    </xf>
    <xf numFmtId="166" fontId="32" fillId="0" borderId="6" xfId="0" applyNumberFormat="1" applyFont="1" applyFill="1" applyBorder="1"/>
    <xf numFmtId="49" fontId="18" fillId="0" borderId="6" xfId="0" applyNumberFormat="1" applyFont="1" applyFill="1" applyBorder="1" applyAlignment="1">
      <alignment horizontal="center"/>
    </xf>
    <xf numFmtId="168" fontId="18" fillId="0" borderId="6" xfId="2" applyNumberFormat="1" applyFont="1" applyFill="1" applyBorder="1" applyAlignment="1">
      <alignment horizontal="center" vertical="center"/>
    </xf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166" fontId="32" fillId="0" borderId="0" xfId="3" applyNumberFormat="1" applyFont="1" applyBorder="1" applyAlignment="1">
      <alignment horizontal="center"/>
    </xf>
    <xf numFmtId="168" fontId="18" fillId="0" borderId="0" xfId="2" applyNumberFormat="1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center"/>
    </xf>
    <xf numFmtId="49" fontId="18" fillId="0" borderId="10" xfId="0" applyNumberFormat="1" applyFont="1" applyBorder="1" applyAlignment="1">
      <alignment horizontal="center"/>
    </xf>
    <xf numFmtId="169" fontId="1" fillId="0" borderId="0" xfId="2" applyNumberFormat="1" applyFont="1" applyAlignment="1">
      <alignment horizontal="center"/>
    </xf>
    <xf numFmtId="169" fontId="2" fillId="0" borderId="0" xfId="2" applyNumberFormat="1" applyFont="1" applyAlignment="1">
      <alignment horizontal="center"/>
    </xf>
    <xf numFmtId="169" fontId="29" fillId="0" borderId="4" xfId="0" applyNumberFormat="1" applyFont="1" applyBorder="1" applyAlignment="1">
      <alignment horizontal="center" vertical="top" wrapText="1"/>
    </xf>
    <xf numFmtId="169" fontId="14" fillId="4" borderId="7" xfId="0" applyNumberFormat="1" applyFont="1" applyFill="1" applyBorder="1" applyAlignment="1">
      <alignment horizontal="left"/>
    </xf>
    <xf numFmtId="169" fontId="32" fillId="0" borderId="10" xfId="3" applyNumberFormat="1" applyFont="1" applyBorder="1" applyAlignment="1">
      <alignment horizontal="center"/>
    </xf>
    <xf numFmtId="169" fontId="32" fillId="0" borderId="9" xfId="3" applyNumberFormat="1" applyFont="1" applyBorder="1" applyAlignment="1">
      <alignment horizontal="center"/>
    </xf>
    <xf numFmtId="169" fontId="32" fillId="4" borderId="0" xfId="3" applyNumberFormat="1" applyFont="1" applyFill="1" applyBorder="1" applyAlignment="1">
      <alignment horizontal="center"/>
    </xf>
    <xf numFmtId="169" fontId="32" fillId="0" borderId="6" xfId="3" applyNumberFormat="1" applyFont="1" applyFill="1" applyBorder="1" applyAlignment="1">
      <alignment horizontal="center"/>
    </xf>
    <xf numFmtId="169" fontId="32" fillId="0" borderId="17" xfId="3" applyNumberFormat="1" applyFont="1" applyBorder="1" applyAlignment="1">
      <alignment horizontal="center"/>
    </xf>
    <xf numFmtId="169" fontId="32" fillId="4" borderId="16" xfId="3" applyNumberFormat="1" applyFont="1" applyFill="1" applyBorder="1" applyAlignment="1">
      <alignment horizontal="center"/>
    </xf>
    <xf numFmtId="169" fontId="32" fillId="4" borderId="10" xfId="3" applyNumberFormat="1" applyFont="1" applyFill="1" applyBorder="1" applyAlignment="1">
      <alignment horizontal="center"/>
    </xf>
    <xf numFmtId="169" fontId="18" fillId="0" borderId="10" xfId="3" applyNumberFormat="1" applyFont="1" applyBorder="1" applyAlignment="1">
      <alignment horizontal="center"/>
    </xf>
    <xf numFmtId="169" fontId="32" fillId="0" borderId="18" xfId="3" applyNumberFormat="1" applyFont="1" applyBorder="1" applyAlignment="1">
      <alignment horizontal="center"/>
    </xf>
    <xf numFmtId="169" fontId="32" fillId="4" borderId="18" xfId="3" applyNumberFormat="1" applyFont="1" applyFill="1" applyBorder="1" applyAlignment="1">
      <alignment horizontal="center"/>
    </xf>
    <xf numFmtId="169" fontId="20" fillId="3" borderId="10" xfId="0" applyNumberFormat="1" applyFont="1" applyFill="1" applyBorder="1" applyAlignment="1">
      <alignment horizontal="center"/>
    </xf>
    <xf numFmtId="169" fontId="32" fillId="3" borderId="9" xfId="3" applyNumberFormat="1" applyFont="1" applyFill="1" applyBorder="1" applyAlignment="1">
      <alignment horizontal="center"/>
    </xf>
    <xf numFmtId="169" fontId="32" fillId="4" borderId="17" xfId="3" applyNumberFormat="1" applyFont="1" applyFill="1" applyBorder="1" applyAlignment="1">
      <alignment horizontal="center"/>
    </xf>
    <xf numFmtId="169" fontId="14" fillId="3" borderId="0" xfId="0" applyNumberFormat="1" applyFont="1" applyFill="1" applyBorder="1" applyAlignment="1">
      <alignment horizontal="left"/>
    </xf>
    <xf numFmtId="169" fontId="31" fillId="0" borderId="0" xfId="3" applyNumberFormat="1" applyFont="1" applyBorder="1" applyAlignment="1">
      <alignment horizontal="center"/>
    </xf>
    <xf numFmtId="169" fontId="8" fillId="3" borderId="0" xfId="0" applyNumberFormat="1" applyFont="1" applyFill="1" applyBorder="1" applyAlignment="1">
      <alignment horizontal="left"/>
    </xf>
    <xf numFmtId="169" fontId="30" fillId="0" borderId="0" xfId="3" applyNumberFormat="1" applyFont="1" applyBorder="1" applyAlignment="1">
      <alignment horizontal="center"/>
    </xf>
    <xf numFmtId="169" fontId="30" fillId="3" borderId="0" xfId="3" applyNumberFormat="1" applyFont="1" applyFill="1" applyBorder="1" applyAlignment="1">
      <alignment horizontal="center"/>
    </xf>
    <xf numFmtId="169" fontId="25" fillId="0" borderId="0" xfId="0" applyNumberFormat="1" applyFont="1" applyBorder="1" applyAlignment="1">
      <alignment horizontal="center"/>
    </xf>
    <xf numFmtId="169" fontId="0" fillId="0" borderId="0" xfId="0" applyNumberFormat="1" applyAlignment="1">
      <alignment horizontal="center"/>
    </xf>
    <xf numFmtId="0" fontId="17" fillId="4" borderId="14" xfId="0" applyFont="1" applyFill="1" applyBorder="1" applyAlignment="1">
      <alignment horizontal="left"/>
    </xf>
    <xf numFmtId="0" fontId="14" fillId="3" borderId="16" xfId="0" applyFont="1" applyFill="1" applyBorder="1" applyAlignment="1">
      <alignment horizontal="left"/>
    </xf>
    <xf numFmtId="0" fontId="5" fillId="0" borderId="0" xfId="0" applyFont="1" applyFill="1"/>
    <xf numFmtId="49" fontId="18" fillId="0" borderId="10" xfId="0" quotePrefix="1" applyNumberFormat="1" applyFont="1" applyFill="1" applyBorder="1" applyAlignment="1">
      <alignment horizontal="center"/>
    </xf>
    <xf numFmtId="0" fontId="18" fillId="0" borderId="10" xfId="0" applyFont="1" applyFill="1" applyBorder="1"/>
    <xf numFmtId="0" fontId="18" fillId="0" borderId="10" xfId="0" applyFont="1" applyFill="1" applyBorder="1" applyAlignment="1">
      <alignment horizontal="center"/>
    </xf>
    <xf numFmtId="0" fontId="18" fillId="0" borderId="11" xfId="0" applyFont="1" applyFill="1" applyBorder="1"/>
    <xf numFmtId="166" fontId="32" fillId="0" borderId="10" xfId="3" applyNumberFormat="1" applyFont="1" applyFill="1" applyBorder="1" applyAlignment="1">
      <alignment horizontal="center"/>
    </xf>
    <xf numFmtId="169" fontId="32" fillId="0" borderId="10" xfId="3" applyNumberFormat="1" applyFont="1" applyFill="1" applyBorder="1" applyAlignment="1">
      <alignment horizontal="center"/>
    </xf>
    <xf numFmtId="168" fontId="18" fillId="0" borderId="10" xfId="2" applyNumberFormat="1" applyFont="1" applyFill="1" applyBorder="1" applyAlignment="1">
      <alignment horizontal="center" vertical="center"/>
    </xf>
    <xf numFmtId="165" fontId="18" fillId="0" borderId="0" xfId="2" applyFont="1" applyFill="1" applyBorder="1" applyAlignment="1">
      <alignment horizontal="center" vertical="center"/>
    </xf>
    <xf numFmtId="166" fontId="32" fillId="0" borderId="8" xfId="0" applyNumberFormat="1" applyFont="1" applyFill="1" applyBorder="1"/>
    <xf numFmtId="0" fontId="4" fillId="0" borderId="0" xfId="0" applyFont="1" applyFill="1"/>
    <xf numFmtId="166" fontId="18" fillId="0" borderId="10" xfId="3" applyNumberFormat="1" applyFont="1" applyFill="1" applyBorder="1" applyAlignment="1">
      <alignment horizontal="center"/>
    </xf>
    <xf numFmtId="169" fontId="18" fillId="0" borderId="10" xfId="3" applyNumberFormat="1" applyFont="1" applyFill="1" applyBorder="1" applyAlignment="1">
      <alignment horizontal="center"/>
    </xf>
    <xf numFmtId="166" fontId="18" fillId="0" borderId="8" xfId="0" applyNumberFormat="1" applyFont="1" applyFill="1" applyBorder="1"/>
    <xf numFmtId="0" fontId="24" fillId="0" borderId="0" xfId="0" applyFont="1" applyFill="1" applyBorder="1"/>
    <xf numFmtId="0" fontId="24" fillId="0" borderId="0" xfId="0" applyFont="1" applyFill="1"/>
    <xf numFmtId="0" fontId="17" fillId="0" borderId="10" xfId="0" applyFont="1" applyFill="1" applyBorder="1" applyAlignment="1">
      <alignment horizontal="center"/>
    </xf>
    <xf numFmtId="169" fontId="20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10" fontId="4" fillId="0" borderId="0" xfId="0" applyNumberFormat="1" applyFont="1" applyFill="1"/>
    <xf numFmtId="49" fontId="18" fillId="0" borderId="9" xfId="0" applyNumberFormat="1" applyFont="1" applyFill="1" applyBorder="1" applyAlignment="1">
      <alignment horizontal="center"/>
    </xf>
    <xf numFmtId="0" fontId="18" fillId="0" borderId="9" xfId="0" applyFont="1" applyFill="1" applyBorder="1"/>
    <xf numFmtId="0" fontId="18" fillId="0" borderId="9" xfId="0" applyFont="1" applyFill="1" applyBorder="1" applyAlignment="1">
      <alignment horizontal="center"/>
    </xf>
    <xf numFmtId="166" fontId="18" fillId="0" borderId="9" xfId="3" applyNumberFormat="1" applyFont="1" applyFill="1" applyBorder="1" applyAlignment="1">
      <alignment horizontal="center"/>
    </xf>
    <xf numFmtId="169" fontId="18" fillId="0" borderId="9" xfId="3" applyNumberFormat="1" applyFont="1" applyFill="1" applyBorder="1" applyAlignment="1">
      <alignment horizontal="center"/>
    </xf>
    <xf numFmtId="166" fontId="18" fillId="0" borderId="13" xfId="0" applyNumberFormat="1" applyFont="1" applyFill="1" applyBorder="1"/>
    <xf numFmtId="0" fontId="18" fillId="0" borderId="0" xfId="0" applyFont="1" applyFill="1" applyBorder="1" applyAlignment="1"/>
    <xf numFmtId="169" fontId="18" fillId="0" borderId="0" xfId="0" applyNumberFormat="1" applyFont="1" applyFill="1" applyBorder="1" applyAlignment="1">
      <alignment horizontal="left"/>
    </xf>
    <xf numFmtId="0" fontId="21" fillId="0" borderId="0" xfId="0" applyFont="1" applyFill="1" applyBorder="1" applyAlignment="1"/>
    <xf numFmtId="0" fontId="5" fillId="0" borderId="0" xfId="0" applyFont="1" applyFill="1" applyBorder="1"/>
  </cellXfs>
  <cellStyles count="4">
    <cellStyle name="Hipervínculo" xfId="1" builtinId="8"/>
    <cellStyle name="Moneda" xfId="2" builtinId="4"/>
    <cellStyle name="Normal" xfId="0" builtinId="0"/>
    <cellStyle name="Porcentual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1066800</xdr:colOff>
      <xdr:row>0</xdr:row>
      <xdr:rowOff>0</xdr:rowOff>
    </xdr:from>
    <xdr:to>
      <xdr:col>13</xdr:col>
      <xdr:colOff>438150</xdr:colOff>
      <xdr:row>2</xdr:row>
      <xdr:rowOff>0</xdr:rowOff>
    </xdr:to>
    <xdr:pic>
      <xdr:nvPicPr>
        <xdr:cNvPr id="2527" name="Picture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66800" y="0"/>
          <a:ext cx="149542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bemarmayorista.com.ar/" TargetMode="External"/><Relationship Id="rId1" Type="http://schemas.openxmlformats.org/officeDocument/2006/relationships/hyperlink" Target="mailto:info@bemardistribuidora.com.ar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96"/>
  <sheetViews>
    <sheetView showGridLines="0" tabSelected="1" view="pageBreakPreview" topLeftCell="L1" zoomScale="50" zoomScaleNormal="80" zoomScaleSheetLayoutView="50" workbookViewId="0">
      <selection activeCell="L77" sqref="A77:XFD77"/>
    </sheetView>
  </sheetViews>
  <sheetFormatPr baseColWidth="10" defaultColWidth="9.140625" defaultRowHeight="15"/>
  <cols>
    <col min="1" max="11" width="1.7109375" hidden="1" customWidth="1"/>
    <col min="12" max="12" width="31.85546875" style="2" customWidth="1"/>
    <col min="13" max="13" width="10.85546875" hidden="1" customWidth="1"/>
    <col min="14" max="14" width="17.7109375" customWidth="1"/>
    <col min="15" max="15" width="13.7109375" customWidth="1"/>
    <col min="16" max="16" width="110.7109375" customWidth="1"/>
    <col min="17" max="17" width="15.7109375" style="20" hidden="1" customWidth="1"/>
    <col min="18" max="18" width="26.42578125" style="175" bestFit="1" customWidth="1"/>
    <col min="19" max="19" width="23.85546875" style="15" customWidth="1"/>
    <col min="20" max="20" width="4" style="15" hidden="1" customWidth="1"/>
    <col min="21" max="21" width="20.7109375" style="18" customWidth="1"/>
    <col min="22" max="22" width="9.140625" style="16"/>
    <col min="23" max="23" width="9.140625" style="10"/>
  </cols>
  <sheetData>
    <row r="1" spans="9:26" ht="30" customHeight="1">
      <c r="K1" s="32"/>
      <c r="P1" s="33" t="s">
        <v>49</v>
      </c>
      <c r="Q1" s="21"/>
      <c r="R1" s="152"/>
      <c r="S1" s="60" t="s">
        <v>183</v>
      </c>
      <c r="T1" s="17"/>
      <c r="U1" s="19"/>
    </row>
    <row r="2" spans="9:26" ht="30" customHeight="1">
      <c r="P2" s="31" t="s">
        <v>198</v>
      </c>
      <c r="Q2" s="21"/>
      <c r="R2" s="152"/>
      <c r="S2" s="60" t="s">
        <v>229</v>
      </c>
      <c r="T2" s="17"/>
      <c r="U2" s="19"/>
    </row>
    <row r="3" spans="9:26" ht="24.95" customHeight="1">
      <c r="P3" s="34" t="s">
        <v>50</v>
      </c>
      <c r="Q3" s="21"/>
      <c r="R3" s="152"/>
      <c r="S3" s="17"/>
      <c r="T3" s="17"/>
      <c r="U3" s="19"/>
    </row>
    <row r="4" spans="9:26" ht="24.95" customHeight="1" thickBot="1">
      <c r="P4" s="34" t="s">
        <v>197</v>
      </c>
      <c r="Q4" s="22"/>
      <c r="R4" s="153"/>
      <c r="S4" s="17"/>
      <c r="T4" s="17"/>
      <c r="U4" s="19"/>
    </row>
    <row r="5" spans="9:26" ht="35.1" customHeight="1" thickBot="1">
      <c r="L5" s="35" t="s">
        <v>0</v>
      </c>
      <c r="M5" s="36" t="s">
        <v>1</v>
      </c>
      <c r="N5" s="36" t="s">
        <v>55</v>
      </c>
      <c r="O5" s="49" t="s">
        <v>56</v>
      </c>
      <c r="P5" s="37" t="s">
        <v>2</v>
      </c>
      <c r="Q5" s="38" t="s">
        <v>27</v>
      </c>
      <c r="R5" s="154" t="s">
        <v>48</v>
      </c>
      <c r="S5" s="39" t="s">
        <v>200</v>
      </c>
      <c r="T5" s="50"/>
      <c r="U5" s="51" t="s">
        <v>138</v>
      </c>
    </row>
    <row r="6" spans="9:26" ht="35.1" customHeight="1">
      <c r="L6" s="71" t="s">
        <v>51</v>
      </c>
      <c r="M6" s="71"/>
      <c r="N6" s="71"/>
      <c r="O6" s="72"/>
      <c r="P6" s="71"/>
      <c r="Q6" s="71"/>
      <c r="R6" s="155"/>
      <c r="S6" s="73"/>
      <c r="T6" s="74"/>
      <c r="U6" s="75"/>
    </row>
    <row r="7" spans="9:26" ht="45" customHeight="1">
      <c r="L7" s="84" t="s">
        <v>201</v>
      </c>
      <c r="M7" s="76"/>
      <c r="N7" s="77" t="s">
        <v>202</v>
      </c>
      <c r="O7" s="78"/>
      <c r="P7" s="83" t="s">
        <v>203</v>
      </c>
      <c r="Q7" s="79"/>
      <c r="R7" s="156">
        <v>57613.48</v>
      </c>
      <c r="S7" s="80">
        <v>92913</v>
      </c>
      <c r="T7" s="81"/>
      <c r="U7" s="82">
        <f t="shared" ref="U7:U59" si="0">SUM(O7*R7)</f>
        <v>0</v>
      </c>
      <c r="V7" s="3"/>
      <c r="W7" s="11"/>
      <c r="X7" s="4"/>
      <c r="Y7" s="4"/>
      <c r="Z7" s="7"/>
    </row>
    <row r="8" spans="9:26" s="7" customFormat="1" ht="45" customHeight="1">
      <c r="I8"/>
      <c r="L8" s="84" t="s">
        <v>184</v>
      </c>
      <c r="M8" s="85" t="s">
        <v>4</v>
      </c>
      <c r="N8" s="86" t="s">
        <v>185</v>
      </c>
      <c r="O8" s="86"/>
      <c r="P8" s="87" t="s">
        <v>29</v>
      </c>
      <c r="Q8" s="79">
        <v>68.900000000000006</v>
      </c>
      <c r="R8" s="156">
        <v>7494.72</v>
      </c>
      <c r="S8" s="80">
        <v>12087</v>
      </c>
      <c r="T8" s="81"/>
      <c r="U8" s="82">
        <f t="shared" si="0"/>
        <v>0</v>
      </c>
      <c r="V8" s="23"/>
      <c r="W8" s="13"/>
    </row>
    <row r="9" spans="9:26" s="7" customFormat="1" ht="45" customHeight="1">
      <c r="L9" s="88" t="s">
        <v>186</v>
      </c>
      <c r="M9" s="85" t="s">
        <v>4</v>
      </c>
      <c r="N9" s="86" t="s">
        <v>187</v>
      </c>
      <c r="O9" s="86"/>
      <c r="P9" s="87" t="s">
        <v>28</v>
      </c>
      <c r="Q9" s="79">
        <v>86.99</v>
      </c>
      <c r="R9" s="156">
        <v>8454</v>
      </c>
      <c r="S9" s="80">
        <v>13634</v>
      </c>
      <c r="T9" s="81"/>
      <c r="U9" s="82">
        <f>SUM(O9*R9)</f>
        <v>0</v>
      </c>
      <c r="V9" s="16"/>
      <c r="W9" s="10"/>
      <c r="X9"/>
      <c r="Y9"/>
    </row>
    <row r="10" spans="9:26" s="7" customFormat="1" ht="45" customHeight="1">
      <c r="L10" s="84" t="s">
        <v>5</v>
      </c>
      <c r="M10" s="85" t="s">
        <v>4</v>
      </c>
      <c r="N10" s="86" t="s">
        <v>57</v>
      </c>
      <c r="O10" s="86"/>
      <c r="P10" s="87" t="s">
        <v>6</v>
      </c>
      <c r="Q10" s="79">
        <v>103.35</v>
      </c>
      <c r="R10" s="156">
        <v>11710</v>
      </c>
      <c r="S10" s="80">
        <v>18885</v>
      </c>
      <c r="T10" s="81"/>
      <c r="U10" s="82">
        <f t="shared" si="0"/>
        <v>0</v>
      </c>
      <c r="V10" s="9"/>
      <c r="W10" s="12"/>
      <c r="X10" s="5"/>
      <c r="Y10" s="5"/>
    </row>
    <row r="11" spans="9:26" s="7" customFormat="1" ht="45" customHeight="1">
      <c r="L11" s="84" t="s">
        <v>7</v>
      </c>
      <c r="M11" s="85" t="s">
        <v>4</v>
      </c>
      <c r="N11" s="86" t="s">
        <v>58</v>
      </c>
      <c r="O11" s="86"/>
      <c r="P11" s="87" t="s">
        <v>8</v>
      </c>
      <c r="Q11" s="79">
        <v>68.900000000000006</v>
      </c>
      <c r="R11" s="156">
        <v>7963</v>
      </c>
      <c r="S11" s="80">
        <v>12842</v>
      </c>
      <c r="T11" s="81"/>
      <c r="U11" s="82">
        <f t="shared" si="0"/>
        <v>0</v>
      </c>
      <c r="V11" s="16"/>
      <c r="W11" s="10"/>
      <c r="X11"/>
      <c r="Y11"/>
    </row>
    <row r="12" spans="9:26" s="7" customFormat="1" ht="45" customHeight="1">
      <c r="L12" s="89" t="s">
        <v>40</v>
      </c>
      <c r="M12" s="90" t="s">
        <v>4</v>
      </c>
      <c r="N12" s="77" t="s">
        <v>59</v>
      </c>
      <c r="O12" s="86"/>
      <c r="P12" s="91" t="s">
        <v>41</v>
      </c>
      <c r="Q12" s="79">
        <v>68.900000000000006</v>
      </c>
      <c r="R12" s="156">
        <v>7963</v>
      </c>
      <c r="S12" s="80">
        <v>12842</v>
      </c>
      <c r="T12" s="81"/>
      <c r="U12" s="82">
        <f t="shared" si="0"/>
        <v>0</v>
      </c>
      <c r="V12" s="3"/>
      <c r="W12" s="11"/>
      <c r="X12" s="4"/>
      <c r="Y12" s="4"/>
    </row>
    <row r="13" spans="9:26" s="7" customFormat="1" ht="45" customHeight="1">
      <c r="L13" s="89" t="s">
        <v>171</v>
      </c>
      <c r="M13" s="90"/>
      <c r="N13" s="77" t="s">
        <v>172</v>
      </c>
      <c r="O13" s="86"/>
      <c r="P13" s="91" t="s">
        <v>173</v>
      </c>
      <c r="Q13" s="79"/>
      <c r="R13" s="156">
        <v>10305</v>
      </c>
      <c r="S13" s="80">
        <v>16619</v>
      </c>
      <c r="T13" s="81"/>
      <c r="U13" s="82">
        <f t="shared" si="0"/>
        <v>0</v>
      </c>
      <c r="V13" s="3"/>
      <c r="W13" s="11"/>
      <c r="X13" s="4"/>
      <c r="Y13" s="4"/>
    </row>
    <row r="14" spans="9:26" s="7" customFormat="1" ht="45" customHeight="1">
      <c r="L14" s="84" t="s">
        <v>141</v>
      </c>
      <c r="M14" s="85"/>
      <c r="N14" s="86" t="s">
        <v>142</v>
      </c>
      <c r="O14" s="86"/>
      <c r="P14" s="87" t="s">
        <v>143</v>
      </c>
      <c r="Q14" s="79"/>
      <c r="R14" s="156">
        <v>14833</v>
      </c>
      <c r="S14" s="80">
        <v>23921</v>
      </c>
      <c r="T14" s="81"/>
      <c r="U14" s="82">
        <f t="shared" si="0"/>
        <v>0</v>
      </c>
      <c r="V14" s="3"/>
      <c r="W14" s="11"/>
      <c r="X14" s="4"/>
      <c r="Y14" s="4"/>
    </row>
    <row r="15" spans="9:26" s="7" customFormat="1" ht="45" customHeight="1">
      <c r="L15" s="92" t="s">
        <v>180</v>
      </c>
      <c r="M15" s="85"/>
      <c r="N15" s="86" t="s">
        <v>181</v>
      </c>
      <c r="O15" s="86"/>
      <c r="P15" s="87" t="s">
        <v>182</v>
      </c>
      <c r="Q15" s="79"/>
      <c r="R15" s="156">
        <v>7495</v>
      </c>
      <c r="S15" s="80">
        <v>12087</v>
      </c>
      <c r="T15" s="81"/>
      <c r="U15" s="82">
        <f t="shared" si="0"/>
        <v>0</v>
      </c>
      <c r="V15" s="3"/>
      <c r="W15" s="11"/>
      <c r="X15" s="4"/>
      <c r="Y15" s="4"/>
    </row>
    <row r="16" spans="9:26" s="178" customFormat="1" ht="45" customHeight="1">
      <c r="L16" s="179" t="s">
        <v>9</v>
      </c>
      <c r="M16" s="180" t="s">
        <v>4</v>
      </c>
      <c r="N16" s="181" t="s">
        <v>60</v>
      </c>
      <c r="O16" s="181"/>
      <c r="P16" s="182" t="s">
        <v>10</v>
      </c>
      <c r="Q16" s="183">
        <v>119</v>
      </c>
      <c r="R16" s="184">
        <v>13068</v>
      </c>
      <c r="S16" s="185">
        <v>21075</v>
      </c>
      <c r="T16" s="186"/>
      <c r="U16" s="187">
        <f t="shared" si="0"/>
        <v>0</v>
      </c>
      <c r="V16" s="24"/>
      <c r="W16" s="14"/>
      <c r="X16" s="1"/>
      <c r="Y16" s="1"/>
    </row>
    <row r="17" spans="12:25" s="7" customFormat="1" ht="45" customHeight="1">
      <c r="L17" s="84" t="s">
        <v>11</v>
      </c>
      <c r="M17" s="85" t="s">
        <v>4</v>
      </c>
      <c r="N17" s="86" t="s">
        <v>61</v>
      </c>
      <c r="O17" s="86"/>
      <c r="P17" s="87" t="s">
        <v>12</v>
      </c>
      <c r="Q17" s="79">
        <v>112.75</v>
      </c>
      <c r="R17" s="156">
        <v>12881</v>
      </c>
      <c r="S17" s="80">
        <v>20774</v>
      </c>
      <c r="T17" s="81"/>
      <c r="U17" s="82">
        <f t="shared" si="0"/>
        <v>0</v>
      </c>
      <c r="V17" s="23"/>
      <c r="W17" s="13"/>
    </row>
    <row r="18" spans="12:25" s="7" customFormat="1" ht="45" customHeight="1">
      <c r="L18" s="84" t="s">
        <v>144</v>
      </c>
      <c r="M18" s="85"/>
      <c r="N18" s="86" t="s">
        <v>145</v>
      </c>
      <c r="O18" s="86"/>
      <c r="P18" s="87" t="s">
        <v>146</v>
      </c>
      <c r="Q18" s="79"/>
      <c r="R18" s="156">
        <v>9837</v>
      </c>
      <c r="S18" s="80">
        <v>15864</v>
      </c>
      <c r="T18" s="81"/>
      <c r="U18" s="82">
        <f t="shared" si="0"/>
        <v>0</v>
      </c>
      <c r="V18" s="23"/>
      <c r="W18" s="13"/>
    </row>
    <row r="19" spans="12:25" s="7" customFormat="1" ht="45" customHeight="1">
      <c r="L19" s="84" t="s">
        <v>30</v>
      </c>
      <c r="M19" s="85" t="s">
        <v>4</v>
      </c>
      <c r="N19" s="86" t="s">
        <v>62</v>
      </c>
      <c r="O19" s="86"/>
      <c r="P19" s="87" t="s">
        <v>31</v>
      </c>
      <c r="Q19" s="79">
        <v>153.11000000000001</v>
      </c>
      <c r="R19" s="156">
        <v>14989</v>
      </c>
      <c r="S19" s="80">
        <v>24172</v>
      </c>
      <c r="T19" s="81"/>
      <c r="U19" s="82">
        <f t="shared" si="0"/>
        <v>0</v>
      </c>
      <c r="V19" s="23"/>
      <c r="W19" s="13"/>
    </row>
    <row r="20" spans="12:25" s="188" customFormat="1" ht="45" customHeight="1">
      <c r="L20" s="179" t="s">
        <v>32</v>
      </c>
      <c r="M20" s="180" t="s">
        <v>4</v>
      </c>
      <c r="N20" s="181" t="s">
        <v>63</v>
      </c>
      <c r="O20" s="181"/>
      <c r="P20" s="182" t="s">
        <v>33</v>
      </c>
      <c r="Q20" s="189">
        <v>133.88</v>
      </c>
      <c r="R20" s="190">
        <v>12348</v>
      </c>
      <c r="S20" s="185">
        <v>19914</v>
      </c>
      <c r="T20" s="186"/>
      <c r="U20" s="191"/>
      <c r="V20" s="192"/>
      <c r="W20" s="14"/>
      <c r="X20" s="193"/>
      <c r="Y20" s="193"/>
    </row>
    <row r="21" spans="12:25" s="7" customFormat="1" ht="45" customHeight="1">
      <c r="L21" s="93" t="s">
        <v>46</v>
      </c>
      <c r="M21" s="85"/>
      <c r="N21" s="86" t="s">
        <v>64</v>
      </c>
      <c r="O21" s="86"/>
      <c r="P21" s="91" t="s">
        <v>47</v>
      </c>
      <c r="Q21" s="79">
        <v>77.12</v>
      </c>
      <c r="R21" s="156">
        <v>8197</v>
      </c>
      <c r="S21" s="80">
        <v>13219</v>
      </c>
      <c r="T21" s="81"/>
      <c r="U21" s="82">
        <f t="shared" si="0"/>
        <v>0</v>
      </c>
      <c r="V21" s="30"/>
      <c r="W21" s="11"/>
      <c r="X21" s="4"/>
      <c r="Y21" s="4"/>
    </row>
    <row r="22" spans="12:25" s="7" customFormat="1" ht="45" customHeight="1">
      <c r="L22" s="84" t="s">
        <v>147</v>
      </c>
      <c r="M22" s="85"/>
      <c r="N22" s="86" t="s">
        <v>148</v>
      </c>
      <c r="O22" s="86"/>
      <c r="P22" s="91" t="s">
        <v>149</v>
      </c>
      <c r="Q22" s="79"/>
      <c r="R22" s="156">
        <v>10070</v>
      </c>
      <c r="S22" s="80">
        <v>16240</v>
      </c>
      <c r="T22" s="81"/>
      <c r="U22" s="82">
        <f t="shared" si="0"/>
        <v>0</v>
      </c>
      <c r="V22" s="30"/>
      <c r="W22" s="11"/>
      <c r="X22" s="4"/>
      <c r="Y22" s="4"/>
    </row>
    <row r="23" spans="12:25" s="7" customFormat="1" ht="45" customHeight="1">
      <c r="L23" s="84" t="s">
        <v>150</v>
      </c>
      <c r="M23" s="85"/>
      <c r="N23" s="86" t="s">
        <v>151</v>
      </c>
      <c r="O23" s="86"/>
      <c r="P23" s="91" t="s">
        <v>152</v>
      </c>
      <c r="Q23" s="79"/>
      <c r="R23" s="156">
        <v>8432</v>
      </c>
      <c r="S23" s="80">
        <v>13597</v>
      </c>
      <c r="T23" s="81"/>
      <c r="U23" s="82">
        <f t="shared" si="0"/>
        <v>0</v>
      </c>
      <c r="V23" s="30"/>
      <c r="W23" s="11"/>
      <c r="X23" s="4"/>
      <c r="Y23" s="4"/>
    </row>
    <row r="24" spans="12:25" s="7" customFormat="1" ht="45" customHeight="1">
      <c r="L24" s="84" t="s">
        <v>13</v>
      </c>
      <c r="M24" s="85" t="s">
        <v>4</v>
      </c>
      <c r="N24" s="86" t="s">
        <v>65</v>
      </c>
      <c r="O24" s="86"/>
      <c r="P24" s="87" t="s">
        <v>14</v>
      </c>
      <c r="Q24" s="79">
        <v>103.35</v>
      </c>
      <c r="R24" s="156">
        <v>12647</v>
      </c>
      <c r="S24" s="80">
        <v>20396</v>
      </c>
      <c r="T24" s="81"/>
      <c r="U24" s="82">
        <f t="shared" si="0"/>
        <v>0</v>
      </c>
      <c r="V24" s="23"/>
      <c r="W24" s="13"/>
    </row>
    <row r="25" spans="12:25" s="7" customFormat="1" ht="45" customHeight="1">
      <c r="L25" s="84" t="s">
        <v>207</v>
      </c>
      <c r="M25" s="95"/>
      <c r="N25" s="96" t="s">
        <v>208</v>
      </c>
      <c r="O25" s="96"/>
      <c r="P25" s="97" t="s">
        <v>209</v>
      </c>
      <c r="Q25" s="98"/>
      <c r="R25" s="157">
        <v>25657</v>
      </c>
      <c r="S25" s="80">
        <v>41377</v>
      </c>
      <c r="T25" s="81"/>
      <c r="U25" s="99">
        <f t="shared" si="0"/>
        <v>0</v>
      </c>
      <c r="V25" s="23"/>
      <c r="W25" s="13"/>
    </row>
    <row r="26" spans="12:25" s="7" customFormat="1" ht="45" customHeight="1">
      <c r="L26" s="94" t="s">
        <v>24</v>
      </c>
      <c r="M26" s="95" t="s">
        <v>4</v>
      </c>
      <c r="N26" s="96" t="s">
        <v>66</v>
      </c>
      <c r="O26" s="96"/>
      <c r="P26" s="97" t="s">
        <v>22</v>
      </c>
      <c r="Q26" s="98">
        <v>156.59</v>
      </c>
      <c r="R26" s="157">
        <v>18736</v>
      </c>
      <c r="S26" s="80">
        <v>30216</v>
      </c>
      <c r="T26" s="81"/>
      <c r="U26" s="99">
        <f t="shared" si="0"/>
        <v>0</v>
      </c>
      <c r="V26" s="23"/>
      <c r="W26" s="13"/>
    </row>
    <row r="27" spans="12:25" s="7" customFormat="1" ht="35.1" customHeight="1" thickBot="1">
      <c r="L27" s="129"/>
      <c r="M27" s="130"/>
      <c r="N27" s="131" t="s">
        <v>140</v>
      </c>
      <c r="O27" s="132"/>
      <c r="P27" s="130"/>
      <c r="Q27" s="133"/>
      <c r="R27" s="158"/>
      <c r="S27" s="101"/>
      <c r="T27" s="101"/>
      <c r="U27" s="134"/>
      <c r="V27" s="23"/>
      <c r="W27" s="13"/>
    </row>
    <row r="28" spans="12:25" s="7" customFormat="1" ht="35.1" customHeight="1" thickBot="1">
      <c r="L28" s="144" t="s">
        <v>210</v>
      </c>
      <c r="M28" s="139"/>
      <c r="N28" s="140" t="s">
        <v>212</v>
      </c>
      <c r="O28" s="140"/>
      <c r="P28" s="139" t="s">
        <v>214</v>
      </c>
      <c r="Q28" s="141"/>
      <c r="R28" s="159">
        <v>12647</v>
      </c>
      <c r="S28" s="145">
        <v>20396</v>
      </c>
      <c r="T28" s="142"/>
      <c r="U28" s="143"/>
      <c r="V28" s="23"/>
      <c r="W28" s="13"/>
    </row>
    <row r="29" spans="12:25" s="7" customFormat="1" ht="35.1" customHeight="1" thickBot="1">
      <c r="L29" s="144" t="s">
        <v>211</v>
      </c>
      <c r="M29" s="139"/>
      <c r="N29" s="140" t="s">
        <v>213</v>
      </c>
      <c r="O29" s="140"/>
      <c r="P29" s="139" t="s">
        <v>215</v>
      </c>
      <c r="Q29" s="141"/>
      <c r="R29" s="159">
        <v>13174</v>
      </c>
      <c r="S29" s="145">
        <v>21246</v>
      </c>
      <c r="T29" s="142"/>
      <c r="U29" s="143"/>
      <c r="V29" s="23"/>
      <c r="W29" s="13"/>
    </row>
    <row r="30" spans="12:25" s="7" customFormat="1" ht="45" customHeight="1">
      <c r="L30" s="135" t="s">
        <v>153</v>
      </c>
      <c r="M30" s="128"/>
      <c r="N30" s="136" t="s">
        <v>154</v>
      </c>
      <c r="O30" s="136"/>
      <c r="P30" s="128" t="s">
        <v>199</v>
      </c>
      <c r="Q30" s="137"/>
      <c r="R30" s="160">
        <v>21078</v>
      </c>
      <c r="S30" s="138">
        <v>33993</v>
      </c>
      <c r="T30" s="81"/>
      <c r="U30" s="121">
        <f t="shared" si="0"/>
        <v>0</v>
      </c>
      <c r="V30" s="23"/>
      <c r="W30" s="13"/>
    </row>
    <row r="31" spans="12:25" s="7" customFormat="1" ht="45" customHeight="1">
      <c r="L31" s="84" t="s">
        <v>155</v>
      </c>
      <c r="M31" s="103"/>
      <c r="N31" s="86" t="s">
        <v>156</v>
      </c>
      <c r="O31" s="86"/>
      <c r="P31" s="103" t="s">
        <v>157</v>
      </c>
      <c r="Q31" s="104"/>
      <c r="R31" s="156">
        <v>22483</v>
      </c>
      <c r="S31" s="80">
        <v>36259</v>
      </c>
      <c r="T31" s="81"/>
      <c r="U31" s="82">
        <f t="shared" si="0"/>
        <v>0</v>
      </c>
      <c r="V31" s="23"/>
      <c r="W31" s="13"/>
    </row>
    <row r="32" spans="12:25" s="7" customFormat="1" ht="45" customHeight="1">
      <c r="L32" s="84" t="s">
        <v>158</v>
      </c>
      <c r="M32" s="103"/>
      <c r="N32" s="86" t="s">
        <v>159</v>
      </c>
      <c r="O32" s="86"/>
      <c r="P32" s="103" t="s">
        <v>160</v>
      </c>
      <c r="Q32" s="104"/>
      <c r="R32" s="156">
        <v>42156</v>
      </c>
      <c r="S32" s="80">
        <v>67986</v>
      </c>
      <c r="T32" s="81"/>
      <c r="U32" s="82">
        <f t="shared" si="0"/>
        <v>0</v>
      </c>
      <c r="V32" s="23"/>
      <c r="W32" s="13"/>
    </row>
    <row r="33" spans="9:25" s="7" customFormat="1" ht="45" customHeight="1">
      <c r="L33" s="84" t="s">
        <v>161</v>
      </c>
      <c r="M33" s="103"/>
      <c r="N33" s="86" t="s">
        <v>162</v>
      </c>
      <c r="O33" s="86"/>
      <c r="P33" s="103" t="s">
        <v>163</v>
      </c>
      <c r="Q33" s="104"/>
      <c r="R33" s="156">
        <v>25762</v>
      </c>
      <c r="S33" s="80">
        <v>41546</v>
      </c>
      <c r="T33" s="81"/>
      <c r="U33" s="82">
        <f t="shared" si="0"/>
        <v>0</v>
      </c>
      <c r="V33" s="23"/>
      <c r="W33" s="13"/>
    </row>
    <row r="34" spans="9:25" s="7" customFormat="1" ht="45" customHeight="1">
      <c r="L34" s="84" t="s">
        <v>164</v>
      </c>
      <c r="M34" s="103"/>
      <c r="N34" s="86" t="s">
        <v>175</v>
      </c>
      <c r="O34" s="86"/>
      <c r="P34" s="103" t="s">
        <v>165</v>
      </c>
      <c r="Q34" s="104"/>
      <c r="R34" s="156">
        <v>18736</v>
      </c>
      <c r="S34" s="80">
        <v>30216</v>
      </c>
      <c r="T34" s="81"/>
      <c r="U34" s="82">
        <f t="shared" si="0"/>
        <v>0</v>
      </c>
      <c r="V34" s="23"/>
      <c r="W34" s="13"/>
    </row>
    <row r="35" spans="9:25" ht="35.1" customHeight="1">
      <c r="I35" s="7"/>
      <c r="L35" s="105" t="s">
        <v>52</v>
      </c>
      <c r="M35" s="105"/>
      <c r="N35" s="105"/>
      <c r="O35" s="106"/>
      <c r="P35" s="105"/>
      <c r="Q35" s="105"/>
      <c r="R35" s="161"/>
      <c r="S35" s="107"/>
      <c r="T35" s="107"/>
      <c r="U35" s="108"/>
    </row>
    <row r="36" spans="9:25" s="4" customFormat="1" ht="45" customHeight="1">
      <c r="L36" s="109" t="s">
        <v>204</v>
      </c>
      <c r="M36" s="110" t="s">
        <v>4</v>
      </c>
      <c r="N36" s="111" t="s">
        <v>205</v>
      </c>
      <c r="O36" s="111"/>
      <c r="P36" s="110" t="s">
        <v>206</v>
      </c>
      <c r="Q36" s="79">
        <v>47.61</v>
      </c>
      <c r="R36" s="156">
        <v>5620</v>
      </c>
      <c r="S36" s="80">
        <v>9064</v>
      </c>
      <c r="T36" s="81"/>
      <c r="U36" s="82">
        <f t="shared" si="0"/>
        <v>0</v>
      </c>
      <c r="V36" s="3"/>
      <c r="W36" s="11"/>
    </row>
    <row r="37" spans="9:25" s="1" customFormat="1" ht="45" customHeight="1">
      <c r="I37" s="7"/>
      <c r="L37" s="93" t="s">
        <v>15</v>
      </c>
      <c r="M37" s="110" t="s">
        <v>4</v>
      </c>
      <c r="N37" s="111" t="s">
        <v>67</v>
      </c>
      <c r="O37" s="111"/>
      <c r="P37" s="112" t="s">
        <v>16</v>
      </c>
      <c r="Q37" s="79">
        <v>59.5</v>
      </c>
      <c r="R37" s="156">
        <v>7026</v>
      </c>
      <c r="S37" s="80">
        <v>11331</v>
      </c>
      <c r="T37" s="81"/>
      <c r="U37" s="82">
        <f t="shared" si="0"/>
        <v>0</v>
      </c>
      <c r="V37" s="24"/>
      <c r="W37" s="14"/>
    </row>
    <row r="38" spans="9:25" ht="35.1" customHeight="1">
      <c r="I38" s="1"/>
      <c r="L38" s="113" t="s">
        <v>53</v>
      </c>
      <c r="M38" s="113"/>
      <c r="N38" s="113"/>
      <c r="O38" s="114"/>
      <c r="P38" s="113"/>
      <c r="Q38" s="113"/>
      <c r="R38" s="162"/>
      <c r="S38" s="107"/>
      <c r="T38" s="107"/>
      <c r="U38" s="115"/>
    </row>
    <row r="39" spans="9:25" s="188" customFormat="1" ht="45" customHeight="1">
      <c r="I39" s="1"/>
      <c r="L39" s="109" t="s">
        <v>42</v>
      </c>
      <c r="M39" s="180"/>
      <c r="N39" s="181" t="s">
        <v>68</v>
      </c>
      <c r="O39" s="194"/>
      <c r="P39" s="110" t="s">
        <v>23</v>
      </c>
      <c r="Q39" s="183">
        <v>53.47</v>
      </c>
      <c r="R39" s="195">
        <v>5270</v>
      </c>
      <c r="S39" s="185">
        <v>8498</v>
      </c>
      <c r="T39" s="186">
        <v>445</v>
      </c>
      <c r="U39" s="187">
        <f t="shared" si="0"/>
        <v>0</v>
      </c>
      <c r="V39" s="196"/>
      <c r="W39" s="197"/>
    </row>
    <row r="40" spans="9:25" s="5" customFormat="1" ht="45" customHeight="1">
      <c r="I40" s="6"/>
      <c r="L40" s="93" t="s">
        <v>43</v>
      </c>
      <c r="M40" s="112" t="s">
        <v>3</v>
      </c>
      <c r="N40" s="116" t="s">
        <v>69</v>
      </c>
      <c r="O40" s="86"/>
      <c r="P40" s="112" t="s">
        <v>17</v>
      </c>
      <c r="Q40" s="126">
        <v>112.75</v>
      </c>
      <c r="R40" s="163">
        <v>12178</v>
      </c>
      <c r="S40" s="80">
        <v>19640</v>
      </c>
      <c r="T40" s="81"/>
      <c r="U40" s="127">
        <f t="shared" si="0"/>
        <v>0</v>
      </c>
      <c r="V40" s="9"/>
      <c r="W40" s="12"/>
    </row>
    <row r="41" spans="9:25" s="5" customFormat="1" ht="45" customHeight="1">
      <c r="L41" s="93" t="s">
        <v>44</v>
      </c>
      <c r="M41" s="112" t="s">
        <v>3</v>
      </c>
      <c r="N41" s="116" t="s">
        <v>70</v>
      </c>
      <c r="O41" s="116"/>
      <c r="P41" s="112" t="s">
        <v>18</v>
      </c>
      <c r="Q41" s="126">
        <v>119.01</v>
      </c>
      <c r="R41" s="163">
        <v>12881</v>
      </c>
      <c r="S41" s="80">
        <v>20774</v>
      </c>
      <c r="T41" s="81"/>
      <c r="U41" s="127">
        <f t="shared" si="0"/>
        <v>0</v>
      </c>
      <c r="V41" s="9"/>
      <c r="W41" s="12"/>
    </row>
    <row r="42" spans="9:25" s="5" customFormat="1" ht="45" customHeight="1">
      <c r="L42" s="94" t="s">
        <v>45</v>
      </c>
      <c r="M42" s="117" t="s">
        <v>3</v>
      </c>
      <c r="N42" s="118" t="s">
        <v>71</v>
      </c>
      <c r="O42" s="118"/>
      <c r="P42" s="117" t="s">
        <v>19</v>
      </c>
      <c r="Q42" s="98">
        <v>125.27</v>
      </c>
      <c r="R42" s="157">
        <v>13584</v>
      </c>
      <c r="S42" s="80">
        <v>21906</v>
      </c>
      <c r="T42" s="81"/>
      <c r="U42" s="99">
        <f t="shared" si="0"/>
        <v>0</v>
      </c>
      <c r="V42" s="9"/>
      <c r="W42" s="12"/>
    </row>
    <row r="43" spans="9:25" s="5" customFormat="1" ht="45" customHeight="1">
      <c r="L43" s="150" t="s">
        <v>216</v>
      </c>
      <c r="M43" s="146"/>
      <c r="N43" s="147" t="s">
        <v>217</v>
      </c>
      <c r="O43" s="147"/>
      <c r="P43" s="146" t="s">
        <v>218</v>
      </c>
      <c r="Q43" s="148"/>
      <c r="R43" s="164">
        <v>15621</v>
      </c>
      <c r="S43" s="149">
        <v>25192</v>
      </c>
      <c r="T43" s="81"/>
      <c r="U43" s="99"/>
      <c r="V43" s="9"/>
      <c r="W43" s="12"/>
    </row>
    <row r="44" spans="9:25" s="4" customFormat="1" ht="35.1" customHeight="1">
      <c r="L44" s="119" t="s">
        <v>54</v>
      </c>
      <c r="M44" s="119"/>
      <c r="N44" s="119"/>
      <c r="O44" s="100"/>
      <c r="P44" s="119"/>
      <c r="Q44" s="119"/>
      <c r="R44" s="165"/>
      <c r="S44" s="107"/>
      <c r="T44" s="107"/>
      <c r="U44" s="115"/>
      <c r="V44" s="23"/>
      <c r="W44" s="13"/>
      <c r="X44" s="7"/>
      <c r="Y44" s="7"/>
    </row>
    <row r="45" spans="9:25" s="4" customFormat="1" ht="45" customHeight="1">
      <c r="L45" s="93" t="s">
        <v>34</v>
      </c>
      <c r="M45" s="112" t="s">
        <v>4</v>
      </c>
      <c r="N45" s="116" t="s">
        <v>72</v>
      </c>
      <c r="O45" s="78"/>
      <c r="P45" s="112" t="s">
        <v>35</v>
      </c>
      <c r="Q45" s="79">
        <v>72.3</v>
      </c>
      <c r="R45" s="166">
        <v>9485</v>
      </c>
      <c r="S45" s="80">
        <v>15297</v>
      </c>
      <c r="T45" s="120">
        <v>138.86000000000001</v>
      </c>
      <c r="U45" s="82">
        <f t="shared" si="0"/>
        <v>0</v>
      </c>
      <c r="V45" s="53"/>
      <c r="W45" s="53"/>
      <c r="X45" s="53"/>
      <c r="Y45" s="53"/>
    </row>
    <row r="46" spans="9:25" s="4" customFormat="1" ht="45" customHeight="1">
      <c r="L46" s="93" t="s">
        <v>20</v>
      </c>
      <c r="M46" s="112" t="s">
        <v>4</v>
      </c>
      <c r="N46" s="116" t="s">
        <v>73</v>
      </c>
      <c r="O46" s="116"/>
      <c r="P46" s="112" t="s">
        <v>21</v>
      </c>
      <c r="Q46" s="79">
        <v>81.430000000000007</v>
      </c>
      <c r="R46" s="160">
        <v>9368</v>
      </c>
      <c r="S46" s="80">
        <v>15108</v>
      </c>
      <c r="T46" s="81"/>
      <c r="U46" s="121">
        <f t="shared" si="0"/>
        <v>0</v>
      </c>
      <c r="V46" s="23"/>
      <c r="W46" s="13"/>
      <c r="X46" s="7"/>
      <c r="Y46" s="7"/>
    </row>
    <row r="47" spans="9:25" s="4" customFormat="1" ht="45" customHeight="1">
      <c r="L47" s="93" t="s">
        <v>36</v>
      </c>
      <c r="M47" s="112" t="s">
        <v>4</v>
      </c>
      <c r="N47" s="116" t="s">
        <v>74</v>
      </c>
      <c r="O47" s="116"/>
      <c r="P47" s="112" t="s">
        <v>37</v>
      </c>
      <c r="Q47" s="79">
        <v>112.46</v>
      </c>
      <c r="R47" s="156">
        <v>12647</v>
      </c>
      <c r="S47" s="80">
        <v>20396</v>
      </c>
      <c r="T47" s="81"/>
      <c r="U47" s="82">
        <f t="shared" si="0"/>
        <v>0</v>
      </c>
      <c r="V47" s="23"/>
      <c r="W47" s="13"/>
      <c r="X47" s="7"/>
      <c r="Y47" s="7"/>
    </row>
    <row r="48" spans="9:25" s="4" customFormat="1" ht="45" customHeight="1">
      <c r="L48" s="93" t="s">
        <v>25</v>
      </c>
      <c r="M48" s="112" t="s">
        <v>4</v>
      </c>
      <c r="N48" s="116" t="s">
        <v>75</v>
      </c>
      <c r="O48" s="116"/>
      <c r="P48" s="112" t="s">
        <v>26</v>
      </c>
      <c r="Q48" s="79">
        <v>131.54</v>
      </c>
      <c r="R48" s="156">
        <v>15457</v>
      </c>
      <c r="S48" s="80">
        <v>24928</v>
      </c>
      <c r="T48" s="81"/>
      <c r="U48" s="82">
        <f t="shared" si="0"/>
        <v>0</v>
      </c>
      <c r="V48" s="23"/>
      <c r="W48" s="13"/>
      <c r="X48" s="7"/>
      <c r="Y48" s="7"/>
    </row>
    <row r="49" spans="12:25" s="4" customFormat="1" ht="45" customHeight="1">
      <c r="L49" s="93" t="s">
        <v>38</v>
      </c>
      <c r="M49" s="112" t="s">
        <v>4</v>
      </c>
      <c r="N49" s="116" t="s">
        <v>76</v>
      </c>
      <c r="O49" s="116"/>
      <c r="P49" s="112" t="s">
        <v>39</v>
      </c>
      <c r="Q49" s="79">
        <v>133.88999999999999</v>
      </c>
      <c r="R49" s="156">
        <v>11242</v>
      </c>
      <c r="S49" s="80">
        <v>18130</v>
      </c>
      <c r="T49" s="81"/>
      <c r="U49" s="82">
        <f t="shared" si="0"/>
        <v>0</v>
      </c>
      <c r="V49" s="23"/>
      <c r="W49" s="13"/>
      <c r="X49" s="7"/>
      <c r="Y49" s="7"/>
    </row>
    <row r="50" spans="12:25" s="4" customFormat="1" ht="45" customHeight="1">
      <c r="L50" s="151" t="s">
        <v>219</v>
      </c>
      <c r="M50" s="117"/>
      <c r="N50" s="118" t="s">
        <v>220</v>
      </c>
      <c r="O50" s="118"/>
      <c r="P50" s="117" t="s">
        <v>221</v>
      </c>
      <c r="Q50" s="98"/>
      <c r="R50" s="156">
        <v>15457</v>
      </c>
      <c r="S50" s="80">
        <v>24928</v>
      </c>
      <c r="T50" s="81"/>
      <c r="U50" s="82">
        <f t="shared" si="0"/>
        <v>0</v>
      </c>
      <c r="V50" s="23"/>
      <c r="W50" s="13"/>
      <c r="X50" s="7"/>
      <c r="Y50" s="7"/>
    </row>
    <row r="51" spans="12:25" s="4" customFormat="1" ht="45" customHeight="1">
      <c r="L51" s="93" t="s">
        <v>191</v>
      </c>
      <c r="M51" s="117"/>
      <c r="N51" s="118" t="s">
        <v>192</v>
      </c>
      <c r="O51" s="118"/>
      <c r="P51" s="117" t="s">
        <v>193</v>
      </c>
      <c r="Q51" s="98"/>
      <c r="R51" s="156">
        <v>21276</v>
      </c>
      <c r="S51" s="80">
        <v>34312</v>
      </c>
      <c r="T51" s="81"/>
      <c r="U51" s="82">
        <f t="shared" si="0"/>
        <v>0</v>
      </c>
      <c r="V51" s="23"/>
      <c r="W51" s="13"/>
      <c r="X51" s="7"/>
      <c r="Y51" s="7"/>
    </row>
    <row r="52" spans="12:25" s="193" customFormat="1" ht="45" customHeight="1">
      <c r="L52" s="198" t="s">
        <v>223</v>
      </c>
      <c r="M52" s="199"/>
      <c r="N52" s="200" t="s">
        <v>224</v>
      </c>
      <c r="O52" s="200"/>
      <c r="P52" s="199" t="s">
        <v>225</v>
      </c>
      <c r="Q52" s="201"/>
      <c r="R52" s="202">
        <v>13279</v>
      </c>
      <c r="S52" s="185">
        <v>21416</v>
      </c>
      <c r="T52" s="186"/>
      <c r="U52" s="203">
        <f t="shared" si="0"/>
        <v>0</v>
      </c>
      <c r="V52" s="196"/>
      <c r="W52" s="197"/>
      <c r="X52" s="188"/>
      <c r="Y52" s="188"/>
    </row>
    <row r="53" spans="12:25" s="193" customFormat="1" ht="45" customHeight="1">
      <c r="L53" s="198" t="s">
        <v>226</v>
      </c>
      <c r="M53" s="199"/>
      <c r="N53" s="200" t="s">
        <v>227</v>
      </c>
      <c r="O53" s="200"/>
      <c r="P53" s="199" t="s">
        <v>228</v>
      </c>
      <c r="Q53" s="201"/>
      <c r="R53" s="202">
        <v>15176</v>
      </c>
      <c r="S53" s="185">
        <v>24475</v>
      </c>
      <c r="T53" s="186"/>
      <c r="U53" s="203">
        <f t="shared" si="0"/>
        <v>0</v>
      </c>
      <c r="V53" s="196"/>
      <c r="W53" s="197"/>
      <c r="X53" s="188"/>
      <c r="Y53" s="188"/>
    </row>
    <row r="54" spans="12:25" s="5" customFormat="1" ht="35.1" customHeight="1">
      <c r="L54" s="176" t="s">
        <v>77</v>
      </c>
      <c r="M54" s="176"/>
      <c r="N54" s="176"/>
      <c r="O54" s="176"/>
      <c r="P54" s="176"/>
      <c r="Q54" s="176"/>
      <c r="R54" s="165"/>
      <c r="S54" s="122"/>
      <c r="T54" s="123"/>
      <c r="U54" s="102"/>
      <c r="V54" s="9"/>
      <c r="W54" s="12"/>
    </row>
    <row r="55" spans="12:25" s="5" customFormat="1" ht="45" customHeight="1">
      <c r="L55" s="88" t="s">
        <v>78</v>
      </c>
      <c r="M55" s="83" t="s">
        <v>3</v>
      </c>
      <c r="N55" s="88" t="s">
        <v>79</v>
      </c>
      <c r="O55" s="88"/>
      <c r="P55" s="83" t="s">
        <v>80</v>
      </c>
      <c r="Q55" s="79">
        <v>65.77</v>
      </c>
      <c r="R55" s="167">
        <v>7260</v>
      </c>
      <c r="S55" s="80">
        <v>11708</v>
      </c>
      <c r="T55" s="124"/>
      <c r="U55" s="82">
        <f t="shared" si="0"/>
        <v>0</v>
      </c>
      <c r="V55" s="9"/>
      <c r="W55" s="12"/>
    </row>
    <row r="56" spans="12:25" s="188" customFormat="1" ht="45" customHeight="1">
      <c r="L56" s="179" t="s">
        <v>81</v>
      </c>
      <c r="M56" s="180" t="s">
        <v>3</v>
      </c>
      <c r="N56" s="181" t="s">
        <v>82</v>
      </c>
      <c r="O56" s="181"/>
      <c r="P56" s="180" t="s">
        <v>83</v>
      </c>
      <c r="Q56" s="189">
        <v>65.77</v>
      </c>
      <c r="R56" s="202">
        <v>7260</v>
      </c>
      <c r="S56" s="185">
        <v>11708</v>
      </c>
      <c r="T56" s="204"/>
      <c r="U56" s="191">
        <f t="shared" si="0"/>
        <v>0</v>
      </c>
      <c r="V56" s="196"/>
      <c r="W56" s="197"/>
    </row>
    <row r="57" spans="12:25" s="188" customFormat="1" ht="45" customHeight="1">
      <c r="L57" s="179" t="s">
        <v>84</v>
      </c>
      <c r="M57" s="180" t="s">
        <v>3</v>
      </c>
      <c r="N57" s="181" t="s">
        <v>85</v>
      </c>
      <c r="O57" s="181"/>
      <c r="P57" s="180" t="s">
        <v>86</v>
      </c>
      <c r="Q57" s="189">
        <v>65.77</v>
      </c>
      <c r="R57" s="202">
        <v>7260</v>
      </c>
      <c r="S57" s="185">
        <v>11708</v>
      </c>
      <c r="T57" s="204"/>
      <c r="U57" s="191">
        <f t="shared" si="0"/>
        <v>0</v>
      </c>
      <c r="V57" s="196"/>
      <c r="W57" s="197"/>
    </row>
    <row r="58" spans="12:25" s="5" customFormat="1" ht="45" customHeight="1">
      <c r="L58" s="93" t="s">
        <v>87</v>
      </c>
      <c r="M58" s="112"/>
      <c r="N58" s="116" t="s">
        <v>88</v>
      </c>
      <c r="O58" s="116"/>
      <c r="P58" s="112" t="s">
        <v>89</v>
      </c>
      <c r="Q58" s="79">
        <v>89.26</v>
      </c>
      <c r="R58" s="156">
        <v>8674</v>
      </c>
      <c r="S58" s="80">
        <v>13988</v>
      </c>
      <c r="T58" s="124"/>
      <c r="U58" s="82">
        <f t="shared" si="0"/>
        <v>0</v>
      </c>
      <c r="V58" s="9"/>
      <c r="W58" s="12"/>
    </row>
    <row r="59" spans="12:25" ht="45" customHeight="1">
      <c r="L59" s="93" t="s">
        <v>90</v>
      </c>
      <c r="M59" s="112"/>
      <c r="N59" s="116" t="s">
        <v>91</v>
      </c>
      <c r="O59" s="116"/>
      <c r="P59" s="112" t="s">
        <v>92</v>
      </c>
      <c r="Q59" s="79">
        <v>80.33</v>
      </c>
      <c r="R59" s="156">
        <v>8674</v>
      </c>
      <c r="S59" s="80">
        <v>13988</v>
      </c>
      <c r="T59" s="124"/>
      <c r="U59" s="82">
        <f t="shared" si="0"/>
        <v>0</v>
      </c>
      <c r="V59" s="9"/>
      <c r="W59" s="12"/>
      <c r="X59" s="5"/>
      <c r="Y59" s="5"/>
    </row>
    <row r="60" spans="12:25" s="7" customFormat="1" ht="35.1" customHeight="1">
      <c r="L60" s="176" t="s">
        <v>93</v>
      </c>
      <c r="M60" s="176"/>
      <c r="N60" s="176"/>
      <c r="O60" s="176"/>
      <c r="P60" s="176"/>
      <c r="Q60" s="176"/>
      <c r="R60" s="168"/>
      <c r="S60" s="107"/>
      <c r="T60" s="123"/>
      <c r="U60" s="115">
        <f t="shared" ref="U60:U80" si="1">SUM(O60*R60)</f>
        <v>0</v>
      </c>
      <c r="V60" s="9"/>
      <c r="W60" s="12"/>
      <c r="X60" s="5"/>
      <c r="Y60" s="5"/>
    </row>
    <row r="61" spans="12:25" s="188" customFormat="1" ht="45" customHeight="1">
      <c r="L61" s="179" t="s">
        <v>94</v>
      </c>
      <c r="M61" s="180" t="s">
        <v>4</v>
      </c>
      <c r="N61" s="181" t="s">
        <v>95</v>
      </c>
      <c r="O61" s="181" t="s">
        <v>222</v>
      </c>
      <c r="P61" s="180" t="s">
        <v>96</v>
      </c>
      <c r="Q61" s="189">
        <v>191.04</v>
      </c>
      <c r="R61" s="205">
        <v>17450</v>
      </c>
      <c r="S61" s="185">
        <v>28144</v>
      </c>
      <c r="T61" s="204">
        <v>1326</v>
      </c>
      <c r="U61" s="191"/>
      <c r="V61" s="196"/>
      <c r="W61" s="197"/>
    </row>
    <row r="62" spans="12:25" s="7" customFormat="1" ht="45" customHeight="1">
      <c r="L62" s="93" t="s">
        <v>97</v>
      </c>
      <c r="M62" s="112" t="s">
        <v>4</v>
      </c>
      <c r="N62" s="116" t="s">
        <v>98</v>
      </c>
      <c r="O62" s="116"/>
      <c r="P62" s="112" t="s">
        <v>99</v>
      </c>
      <c r="Q62" s="79">
        <v>119.01</v>
      </c>
      <c r="R62" s="156">
        <v>14989</v>
      </c>
      <c r="S62" s="80">
        <v>24172</v>
      </c>
      <c r="T62" s="125"/>
      <c r="U62" s="82">
        <f t="shared" si="1"/>
        <v>0</v>
      </c>
      <c r="V62" s="9"/>
      <c r="W62" s="12"/>
      <c r="X62" s="5"/>
      <c r="Y62" s="5"/>
    </row>
    <row r="63" spans="12:25" s="7" customFormat="1" ht="45" customHeight="1">
      <c r="L63" s="93" t="s">
        <v>100</v>
      </c>
      <c r="M63" s="112" t="s">
        <v>4</v>
      </c>
      <c r="N63" s="116" t="s">
        <v>101</v>
      </c>
      <c r="O63" s="116"/>
      <c r="P63" s="112" t="s">
        <v>102</v>
      </c>
      <c r="Q63" s="79">
        <v>93.72</v>
      </c>
      <c r="R63" s="156">
        <v>10305</v>
      </c>
      <c r="S63" s="80">
        <v>16619</v>
      </c>
      <c r="T63" s="125"/>
      <c r="U63" s="82">
        <f t="shared" si="1"/>
        <v>0</v>
      </c>
      <c r="V63" s="16"/>
      <c r="W63" s="10"/>
      <c r="X63"/>
      <c r="Y63"/>
    </row>
    <row r="64" spans="12:25" s="7" customFormat="1" ht="45" customHeight="1">
      <c r="L64" s="93" t="s">
        <v>103</v>
      </c>
      <c r="M64" s="112" t="s">
        <v>4</v>
      </c>
      <c r="N64" s="116" t="s">
        <v>104</v>
      </c>
      <c r="O64" s="116"/>
      <c r="P64" s="112" t="s">
        <v>105</v>
      </c>
      <c r="Q64" s="79">
        <v>120.5</v>
      </c>
      <c r="R64" s="156">
        <v>13115</v>
      </c>
      <c r="S64" s="80">
        <v>21151</v>
      </c>
      <c r="T64" s="125">
        <v>807</v>
      </c>
      <c r="U64" s="82">
        <f t="shared" si="1"/>
        <v>0</v>
      </c>
      <c r="V64" s="3"/>
      <c r="W64" s="11"/>
      <c r="X64" s="4"/>
      <c r="Y64" s="4"/>
    </row>
    <row r="65" spans="9:25" s="7" customFormat="1" ht="45" customHeight="1">
      <c r="L65" s="93" t="s">
        <v>106</v>
      </c>
      <c r="M65" s="112" t="s">
        <v>4</v>
      </c>
      <c r="N65" s="116" t="s">
        <v>107</v>
      </c>
      <c r="O65" s="116"/>
      <c r="P65" s="112" t="s">
        <v>108</v>
      </c>
      <c r="Q65" s="79">
        <v>87.69</v>
      </c>
      <c r="R65" s="156">
        <v>9837</v>
      </c>
      <c r="S65" s="80">
        <v>15864</v>
      </c>
      <c r="T65" s="125"/>
      <c r="U65" s="82">
        <f t="shared" si="1"/>
        <v>0</v>
      </c>
      <c r="V65" s="23"/>
      <c r="W65" s="13"/>
    </row>
    <row r="66" spans="9:25" s="7" customFormat="1" ht="45" customHeight="1">
      <c r="L66" s="93" t="s">
        <v>109</v>
      </c>
      <c r="M66" s="112" t="s">
        <v>4</v>
      </c>
      <c r="N66" s="116" t="s">
        <v>110</v>
      </c>
      <c r="O66" s="116"/>
      <c r="P66" s="112" t="s">
        <v>111</v>
      </c>
      <c r="Q66" s="79">
        <v>78.3</v>
      </c>
      <c r="R66" s="156">
        <v>8900</v>
      </c>
      <c r="S66" s="80">
        <v>14353</v>
      </c>
      <c r="T66" s="125"/>
      <c r="U66" s="82">
        <f t="shared" si="1"/>
        <v>0</v>
      </c>
      <c r="V66" s="23"/>
      <c r="W66" s="13"/>
    </row>
    <row r="67" spans="9:25" s="7" customFormat="1" ht="45" customHeight="1">
      <c r="L67" s="93" t="s">
        <v>112</v>
      </c>
      <c r="M67" s="112" t="s">
        <v>4</v>
      </c>
      <c r="N67" s="116" t="s">
        <v>113</v>
      </c>
      <c r="O67" s="116"/>
      <c r="P67" s="112" t="s">
        <v>114</v>
      </c>
      <c r="Q67" s="79">
        <v>128.53</v>
      </c>
      <c r="R67" s="156">
        <v>15374</v>
      </c>
      <c r="S67" s="80">
        <v>24794</v>
      </c>
      <c r="T67" s="125"/>
      <c r="U67" s="82">
        <f t="shared" si="1"/>
        <v>0</v>
      </c>
      <c r="V67" s="23"/>
      <c r="W67" s="13"/>
    </row>
    <row r="68" spans="9:25" s="7" customFormat="1" ht="45" customHeight="1">
      <c r="L68" s="93" t="s">
        <v>177</v>
      </c>
      <c r="M68" s="112"/>
      <c r="N68" s="116" t="s">
        <v>178</v>
      </c>
      <c r="O68" s="116"/>
      <c r="P68" s="112" t="s">
        <v>179</v>
      </c>
      <c r="Q68" s="79"/>
      <c r="R68" s="156">
        <v>22952</v>
      </c>
      <c r="S68" s="80">
        <v>37014</v>
      </c>
      <c r="T68" s="125"/>
      <c r="U68" s="82">
        <f t="shared" si="1"/>
        <v>0</v>
      </c>
      <c r="V68" s="23"/>
      <c r="W68" s="13"/>
    </row>
    <row r="69" spans="9:25" s="178" customFormat="1" ht="45" customHeight="1">
      <c r="L69" s="179" t="s">
        <v>115</v>
      </c>
      <c r="M69" s="180" t="s">
        <v>4</v>
      </c>
      <c r="N69" s="181" t="s">
        <v>116</v>
      </c>
      <c r="O69" s="181"/>
      <c r="P69" s="180" t="s">
        <v>117</v>
      </c>
      <c r="Q69" s="183">
        <v>78.3</v>
      </c>
      <c r="R69" s="184">
        <v>8853</v>
      </c>
      <c r="S69" s="185">
        <v>14277</v>
      </c>
      <c r="T69" s="206"/>
      <c r="U69" s="187">
        <f t="shared" si="1"/>
        <v>0</v>
      </c>
      <c r="V69" s="207"/>
      <c r="W69" s="197"/>
    </row>
    <row r="70" spans="9:25" s="7" customFormat="1" ht="45" customHeight="1">
      <c r="L70" s="93" t="s">
        <v>118</v>
      </c>
      <c r="M70" s="112" t="s">
        <v>4</v>
      </c>
      <c r="N70" s="116" t="s">
        <v>119</v>
      </c>
      <c r="O70" s="116"/>
      <c r="P70" s="112" t="s">
        <v>176</v>
      </c>
      <c r="Q70" s="79">
        <v>93.95</v>
      </c>
      <c r="R70" s="156">
        <v>10305</v>
      </c>
      <c r="S70" s="80">
        <v>16619</v>
      </c>
      <c r="T70" s="125"/>
      <c r="U70" s="82">
        <f t="shared" si="1"/>
        <v>0</v>
      </c>
      <c r="V70" s="30"/>
      <c r="W70" s="11"/>
      <c r="X70" s="4"/>
    </row>
    <row r="71" spans="9:25" s="7" customFormat="1" ht="45" customHeight="1">
      <c r="L71" s="93" t="s">
        <v>120</v>
      </c>
      <c r="M71" s="112" t="s">
        <v>4</v>
      </c>
      <c r="N71" s="116" t="s">
        <v>121</v>
      </c>
      <c r="O71" s="116"/>
      <c r="P71" s="112" t="s">
        <v>122</v>
      </c>
      <c r="Q71" s="79">
        <v>99.07</v>
      </c>
      <c r="R71" s="156">
        <v>11242</v>
      </c>
      <c r="S71" s="80">
        <v>18130</v>
      </c>
      <c r="T71" s="125"/>
      <c r="U71" s="82">
        <f t="shared" si="1"/>
        <v>0</v>
      </c>
      <c r="V71" s="23"/>
      <c r="W71" s="13"/>
    </row>
    <row r="72" spans="9:25" s="7" customFormat="1" ht="45" customHeight="1">
      <c r="L72" s="93" t="s">
        <v>123</v>
      </c>
      <c r="M72" s="112"/>
      <c r="N72" s="116" t="s">
        <v>124</v>
      </c>
      <c r="O72" s="116"/>
      <c r="P72" s="112" t="s">
        <v>125</v>
      </c>
      <c r="Q72" s="79">
        <v>86.99</v>
      </c>
      <c r="R72" s="156">
        <v>9368</v>
      </c>
      <c r="S72" s="80">
        <v>15108</v>
      </c>
      <c r="T72" s="125"/>
      <c r="U72" s="82">
        <f t="shared" si="1"/>
        <v>0</v>
      </c>
      <c r="V72" s="23"/>
      <c r="W72" s="13"/>
    </row>
    <row r="73" spans="9:25" s="7" customFormat="1" ht="45" customHeight="1">
      <c r="L73" s="93" t="s">
        <v>126</v>
      </c>
      <c r="M73" s="112"/>
      <c r="N73" s="116" t="s">
        <v>127</v>
      </c>
      <c r="O73" s="116"/>
      <c r="P73" s="112" t="s">
        <v>128</v>
      </c>
      <c r="Q73" s="79">
        <v>241</v>
      </c>
      <c r="R73" s="156">
        <v>25762</v>
      </c>
      <c r="S73" s="80">
        <v>41546</v>
      </c>
      <c r="T73" s="125"/>
      <c r="U73" s="82">
        <f t="shared" si="1"/>
        <v>0</v>
      </c>
      <c r="V73" s="23"/>
      <c r="W73" s="13"/>
    </row>
    <row r="74" spans="9:25" s="7" customFormat="1" ht="45" customHeight="1">
      <c r="L74" s="93" t="s">
        <v>166</v>
      </c>
      <c r="M74" s="112"/>
      <c r="N74" s="116" t="s">
        <v>167</v>
      </c>
      <c r="O74" s="116"/>
      <c r="P74" s="112" t="s">
        <v>170</v>
      </c>
      <c r="Q74" s="79"/>
      <c r="R74" s="156">
        <v>15692</v>
      </c>
      <c r="S74" s="80">
        <v>25306</v>
      </c>
      <c r="T74" s="125"/>
      <c r="U74" s="82">
        <f t="shared" si="1"/>
        <v>0</v>
      </c>
      <c r="V74" s="23"/>
      <c r="W74" s="13"/>
    </row>
    <row r="75" spans="9:25" s="7" customFormat="1" ht="45" customHeight="1">
      <c r="L75" s="93" t="s">
        <v>129</v>
      </c>
      <c r="M75" s="112" t="s">
        <v>4</v>
      </c>
      <c r="N75" s="116" t="s">
        <v>130</v>
      </c>
      <c r="O75" s="116"/>
      <c r="P75" s="112" t="s">
        <v>131</v>
      </c>
      <c r="Q75" s="79">
        <v>134.66999999999999</v>
      </c>
      <c r="R75" s="156">
        <v>15457</v>
      </c>
      <c r="S75" s="80">
        <v>24928</v>
      </c>
      <c r="T75" s="125"/>
      <c r="U75" s="82">
        <f t="shared" si="1"/>
        <v>0</v>
      </c>
      <c r="V75" s="23"/>
      <c r="W75" s="13"/>
    </row>
    <row r="76" spans="9:25" s="7" customFormat="1" ht="45" customHeight="1">
      <c r="L76" s="93" t="s">
        <v>194</v>
      </c>
      <c r="M76" s="112"/>
      <c r="N76" s="116" t="s">
        <v>195</v>
      </c>
      <c r="O76" s="116"/>
      <c r="P76" s="112" t="s">
        <v>196</v>
      </c>
      <c r="Q76" s="79"/>
      <c r="R76" s="156">
        <v>10305</v>
      </c>
      <c r="S76" s="80">
        <v>16619</v>
      </c>
      <c r="T76" s="125"/>
      <c r="U76" s="82">
        <f t="shared" si="1"/>
        <v>0</v>
      </c>
      <c r="V76" s="23"/>
      <c r="W76" s="13"/>
    </row>
    <row r="77" spans="9:25" s="7" customFormat="1" ht="45" customHeight="1">
      <c r="L77" s="93" t="s">
        <v>132</v>
      </c>
      <c r="M77" s="112" t="s">
        <v>4</v>
      </c>
      <c r="N77" s="116" t="s">
        <v>133</v>
      </c>
      <c r="O77" s="116"/>
      <c r="P77" s="112" t="s">
        <v>134</v>
      </c>
      <c r="Q77" s="79">
        <v>156.59</v>
      </c>
      <c r="R77" s="156">
        <v>18268</v>
      </c>
      <c r="S77" s="80">
        <v>29461</v>
      </c>
      <c r="T77" s="125"/>
      <c r="U77" s="82">
        <f t="shared" si="1"/>
        <v>0</v>
      </c>
      <c r="V77" s="23"/>
      <c r="W77" s="13"/>
    </row>
    <row r="78" spans="9:25" s="7" customFormat="1" ht="45" customHeight="1">
      <c r="L78" s="93" t="s">
        <v>188</v>
      </c>
      <c r="M78" s="112"/>
      <c r="N78" s="116" t="s">
        <v>189</v>
      </c>
      <c r="O78" s="116"/>
      <c r="P78" s="112" t="s">
        <v>190</v>
      </c>
      <c r="Q78" s="79"/>
      <c r="R78" s="156">
        <v>21276</v>
      </c>
      <c r="S78" s="80">
        <v>34312</v>
      </c>
      <c r="T78" s="125"/>
      <c r="U78" s="82">
        <f t="shared" si="1"/>
        <v>0</v>
      </c>
      <c r="V78" s="23"/>
      <c r="W78" s="13"/>
    </row>
    <row r="79" spans="9:25" ht="45" customHeight="1">
      <c r="I79" s="7"/>
      <c r="L79" s="93" t="s">
        <v>168</v>
      </c>
      <c r="M79" s="112"/>
      <c r="N79" s="116" t="s">
        <v>169</v>
      </c>
      <c r="O79" s="116"/>
      <c r="P79" s="112" t="s">
        <v>174</v>
      </c>
      <c r="Q79" s="79"/>
      <c r="R79" s="156">
        <v>22952</v>
      </c>
      <c r="S79" s="80">
        <v>37014</v>
      </c>
      <c r="T79" s="125"/>
      <c r="U79" s="82">
        <f t="shared" si="1"/>
        <v>0</v>
      </c>
      <c r="V79" s="23"/>
      <c r="W79" s="13"/>
      <c r="X79" s="7"/>
      <c r="Y79" s="7"/>
    </row>
    <row r="80" spans="9:25" s="7" customFormat="1" ht="45" customHeight="1">
      <c r="I80"/>
      <c r="L80" s="93" t="s">
        <v>135</v>
      </c>
      <c r="M80" s="112" t="s">
        <v>4</v>
      </c>
      <c r="N80" s="116" t="s">
        <v>136</v>
      </c>
      <c r="O80" s="116"/>
      <c r="P80" s="112" t="s">
        <v>137</v>
      </c>
      <c r="Q80" s="79">
        <v>133.88999999999999</v>
      </c>
      <c r="R80" s="156">
        <v>16366</v>
      </c>
      <c r="S80" s="80">
        <v>26394</v>
      </c>
      <c r="T80" s="125"/>
      <c r="U80" s="82">
        <f t="shared" si="1"/>
        <v>0</v>
      </c>
      <c r="V80" s="23"/>
      <c r="W80" s="13"/>
    </row>
    <row r="81" spans="9:22" s="7" customFormat="1" ht="45" customHeight="1">
      <c r="L81" s="177"/>
      <c r="M81" s="177"/>
      <c r="N81" s="177"/>
      <c r="O81" s="177"/>
      <c r="P81" s="177"/>
      <c r="Q81" s="177"/>
      <c r="R81" s="169"/>
      <c r="S81" s="61"/>
      <c r="T81" s="63"/>
      <c r="U81" s="65">
        <f>SUM(U7:U80)</f>
        <v>0</v>
      </c>
      <c r="V81" s="23"/>
    </row>
    <row r="82" spans="9:22" s="7" customFormat="1" ht="45" customHeight="1">
      <c r="L82" s="66"/>
      <c r="M82" s="67"/>
      <c r="N82" s="67"/>
      <c r="O82" s="64"/>
      <c r="P82" s="67"/>
      <c r="Q82" s="68"/>
      <c r="R82" s="170"/>
      <c r="S82" s="69" t="s">
        <v>139</v>
      </c>
      <c r="T82" s="62"/>
      <c r="U82" s="70">
        <f>SUM(U81*1.21)</f>
        <v>0</v>
      </c>
      <c r="V82" s="23"/>
    </row>
    <row r="83" spans="9:22" ht="39.950000000000003" customHeight="1">
      <c r="I83" s="7"/>
      <c r="L83" s="40"/>
      <c r="M83" s="41"/>
      <c r="N83" s="41"/>
      <c r="O83" s="41"/>
      <c r="P83" s="41"/>
      <c r="Q83" s="42"/>
      <c r="R83" s="171"/>
      <c r="S83" s="43"/>
      <c r="T83" s="43"/>
      <c r="U83" s="28"/>
    </row>
    <row r="84" spans="9:22" s="7" customFormat="1" ht="39.950000000000003" customHeight="1">
      <c r="I84"/>
      <c r="L84" s="40"/>
      <c r="M84" s="41"/>
      <c r="N84" s="41"/>
      <c r="O84" s="41"/>
      <c r="P84" s="41"/>
      <c r="Q84" s="42"/>
      <c r="R84" s="172"/>
      <c r="S84" s="43"/>
      <c r="T84" s="43"/>
      <c r="U84" s="28"/>
      <c r="V84" s="23"/>
    </row>
    <row r="85" spans="9:22" s="7" customFormat="1" ht="39.950000000000003" customHeight="1">
      <c r="L85" s="52"/>
      <c r="M85" s="52"/>
      <c r="N85" s="52"/>
      <c r="O85" s="54"/>
      <c r="P85" s="52"/>
      <c r="Q85" s="52"/>
      <c r="R85" s="173"/>
      <c r="S85" s="56"/>
      <c r="T85" s="56"/>
      <c r="U85" s="57"/>
      <c r="V85" s="23"/>
    </row>
    <row r="86" spans="9:22" s="7" customFormat="1" ht="39.950000000000003" customHeight="1">
      <c r="L86" s="58"/>
      <c r="M86" s="54"/>
      <c r="N86" s="54"/>
      <c r="O86" s="52"/>
      <c r="P86" s="54"/>
      <c r="Q86" s="55"/>
      <c r="R86" s="173"/>
      <c r="S86" s="59"/>
      <c r="T86" s="59"/>
      <c r="U86" s="28"/>
      <c r="V86" s="23"/>
    </row>
    <row r="87" spans="9:22" s="7" customFormat="1" ht="39.950000000000003" customHeight="1">
      <c r="L87" s="58"/>
      <c r="M87" s="54"/>
      <c r="N87" s="54"/>
      <c r="O87" s="54"/>
      <c r="P87" s="54"/>
      <c r="Q87" s="55"/>
      <c r="R87" s="171"/>
      <c r="S87" s="59"/>
      <c r="T87" s="59"/>
      <c r="U87" s="28"/>
      <c r="V87" s="23"/>
    </row>
    <row r="88" spans="9:22" s="8" customFormat="1" ht="39.950000000000003" customHeight="1">
      <c r="I88" s="7"/>
      <c r="L88" s="40"/>
      <c r="M88" s="41"/>
      <c r="N88" s="41"/>
      <c r="O88" s="41"/>
      <c r="P88" s="41"/>
      <c r="Q88" s="42"/>
      <c r="R88" s="172"/>
      <c r="S88" s="43"/>
      <c r="T88" s="43"/>
      <c r="U88" s="28"/>
      <c r="V88" s="25"/>
    </row>
    <row r="89" spans="9:22" ht="39.950000000000003" customHeight="1">
      <c r="I89" s="8"/>
      <c r="L89" s="40"/>
      <c r="M89" s="41"/>
      <c r="N89" s="41"/>
      <c r="O89" s="41"/>
      <c r="P89" s="41"/>
      <c r="Q89" s="42"/>
      <c r="R89" s="172"/>
      <c r="S89" s="43"/>
      <c r="T89" s="43"/>
      <c r="U89" s="28"/>
    </row>
    <row r="90" spans="9:22" ht="20.100000000000001" customHeight="1">
      <c r="L90" s="40"/>
      <c r="M90" s="41"/>
      <c r="N90" s="41"/>
      <c r="O90" s="41"/>
      <c r="P90" s="41"/>
      <c r="Q90" s="42"/>
      <c r="R90" s="172"/>
      <c r="S90" s="43"/>
      <c r="T90" s="43"/>
      <c r="U90" s="28"/>
    </row>
    <row r="91" spans="9:22" ht="20.100000000000001" customHeight="1">
      <c r="L91" s="44"/>
      <c r="M91" s="45"/>
      <c r="N91" s="45"/>
      <c r="O91" s="41"/>
      <c r="P91" s="45"/>
      <c r="Q91" s="46"/>
      <c r="R91" s="172"/>
      <c r="S91" s="43"/>
      <c r="T91" s="43"/>
      <c r="U91" s="26"/>
    </row>
    <row r="92" spans="9:22" ht="20.100000000000001" customHeight="1">
      <c r="L92" s="47"/>
      <c r="M92" s="27"/>
      <c r="N92" s="27"/>
      <c r="O92" s="45"/>
      <c r="P92" s="27"/>
      <c r="Q92" s="48"/>
      <c r="R92" s="172"/>
      <c r="S92" s="26"/>
      <c r="T92" s="26"/>
      <c r="U92" s="26"/>
    </row>
    <row r="93" spans="9:22" ht="21">
      <c r="L93" s="47"/>
      <c r="M93" s="27"/>
      <c r="N93" s="27"/>
      <c r="O93" s="27"/>
      <c r="P93" s="27"/>
      <c r="Q93" s="48"/>
      <c r="R93" s="172"/>
      <c r="S93" s="29"/>
      <c r="T93" s="29"/>
      <c r="U93" s="26"/>
    </row>
    <row r="94" spans="9:22" ht="15.75">
      <c r="L94" s="47"/>
      <c r="M94" s="27"/>
      <c r="N94" s="27"/>
      <c r="O94" s="27"/>
      <c r="P94" s="27"/>
      <c r="Q94" s="48"/>
      <c r="R94" s="174"/>
      <c r="S94" s="29"/>
      <c r="T94" s="29"/>
      <c r="U94" s="26"/>
    </row>
    <row r="95" spans="9:22" ht="15.75">
      <c r="O95" s="27"/>
      <c r="R95" s="174"/>
    </row>
    <row r="96" spans="9:22" ht="15.75">
      <c r="R96" s="174"/>
    </row>
  </sheetData>
  <mergeCells count="3">
    <mergeCell ref="L54:Q54"/>
    <mergeCell ref="L60:Q60"/>
    <mergeCell ref="L81:Q81"/>
  </mergeCells>
  <dataValidations count="1">
    <dataValidation type="textLength" allowBlank="1" showInputMessage="1" showErrorMessage="1" sqref="L85:L65523 L81 P82:P84 L61:L79 L56:L57 L10:L11 L7:L8 L1:L5 L14:L34 L45:L53 L39:L43 L37">
      <formula1>13</formula1>
      <formula2>13</formula2>
    </dataValidation>
  </dataValidations>
  <hyperlinks>
    <hyperlink ref="P3" r:id="rId1"/>
    <hyperlink ref="P4" r:id="rId2"/>
  </hyperlinks>
  <pageMargins left="0" right="0" top="0" bottom="0" header="0" footer="0"/>
  <pageSetup paperSize="9" scale="40" orientation="portrait" horizontalDpi="360" verticalDpi="360" r:id="rId3"/>
  <rowBreaks count="1" manualBreakCount="1">
    <brk id="82" max="23" man="1"/>
  </rowBreaks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11" workbookViewId="0">
      <selection activeCell="H18" sqref="H18"/>
    </sheetView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LISTA DROGUERIA</vt:lpstr>
      <vt:lpstr>Hoja2</vt:lpstr>
      <vt:lpstr>'LISTA DROGUERIA'!Área_de_impresión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</dc:creator>
  <cp:lastModifiedBy>martin tincho</cp:lastModifiedBy>
  <cp:lastPrinted>2025-09-24T14:20:00Z</cp:lastPrinted>
  <dcterms:created xsi:type="dcterms:W3CDTF">2014-03-21T00:21:50Z</dcterms:created>
  <dcterms:modified xsi:type="dcterms:W3CDTF">2025-10-01T14:52:34Z</dcterms:modified>
</cp:coreProperties>
</file>