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60" windowHeight="4695"/>
  </bookViews>
  <sheets>
    <sheet name="Pedido" sheetId="1" r:id="rId1"/>
    <sheet name="PRODUCTOS" sheetId="2" state="hidden" r:id="rId2"/>
    <sheet name="STOCK" sheetId="3" state="hidden" r:id="rId3"/>
  </sheets>
  <definedNames>
    <definedName name="_10.0.0.23_FAF12_Alparamis_Productos_1" localSheetId="1" hidden="1">PRODUCTOS!$A$4:$U$265</definedName>
    <definedName name="_10.0.0.23_FAF12_Alparamis_stock89" localSheetId="2" hidden="1">STOCK!$A$1:$C$189</definedName>
    <definedName name="_xlnm._FilterDatabase" localSheetId="0" hidden="1">Pedido!$A$1:$P$58</definedName>
    <definedName name="_xlnm.Print_Area" localSheetId="0">Pedido!$A$1:$N$61</definedName>
    <definedName name="_xlnm.Print_Area" localSheetId="1">PRODUCTOS!#REF!</definedName>
  </definedNames>
  <calcPr calcId="125725"/>
</workbook>
</file>

<file path=xl/calcChain.xml><?xml version="1.0" encoding="utf-8"?>
<calcChain xmlns="http://schemas.openxmlformats.org/spreadsheetml/2006/main">
  <c r="J46" i="1"/>
  <c r="N52"/>
  <c r="V52" i="2" l="1"/>
  <c r="V144"/>
  <c r="V58"/>
  <c r="V97"/>
  <c r="V60"/>
  <c r="V10"/>
  <c r="V143"/>
  <c r="V23"/>
  <c r="V38"/>
  <c r="V15"/>
  <c r="V133"/>
  <c r="V136"/>
  <c r="V70"/>
  <c r="V210"/>
  <c r="V154"/>
  <c r="V21"/>
  <c r="V104"/>
  <c r="V156"/>
  <c r="V66"/>
  <c r="V128"/>
  <c r="V125"/>
  <c r="V74"/>
  <c r="V236"/>
  <c r="V174"/>
  <c r="V175"/>
  <c r="V123"/>
  <c r="V120"/>
  <c r="V257"/>
  <c r="V217"/>
  <c r="V31"/>
  <c r="V61"/>
  <c r="V211"/>
  <c r="V208"/>
  <c r="V232"/>
  <c r="V129"/>
  <c r="V253"/>
  <c r="V127"/>
  <c r="V11"/>
  <c r="V42"/>
  <c r="V171"/>
  <c r="V249"/>
  <c r="V116"/>
  <c r="V169"/>
  <c r="V168"/>
  <c r="V235"/>
  <c r="V237"/>
  <c r="V99"/>
  <c r="V176"/>
  <c r="V33"/>
  <c r="V221"/>
  <c r="V212"/>
  <c r="V101"/>
  <c r="V224"/>
  <c r="V62"/>
  <c r="V199"/>
  <c r="V206"/>
  <c r="V158"/>
  <c r="V130"/>
  <c r="V9"/>
  <c r="V148"/>
  <c r="V192"/>
  <c r="V246"/>
  <c r="V88"/>
  <c r="V160"/>
  <c r="V76"/>
  <c r="V146"/>
  <c r="V8"/>
  <c r="V195"/>
  <c r="V18"/>
  <c r="V141"/>
  <c r="V41"/>
  <c r="V39"/>
  <c r="V161"/>
  <c r="V96"/>
  <c r="V78"/>
  <c r="V207"/>
  <c r="V204"/>
  <c r="V203"/>
  <c r="V150"/>
  <c r="V13"/>
  <c r="V12"/>
  <c r="V188"/>
  <c r="V179"/>
  <c r="V186"/>
  <c r="V152"/>
  <c r="V167"/>
  <c r="V6"/>
  <c r="V49"/>
  <c r="V69"/>
  <c r="V28"/>
  <c r="V35"/>
  <c r="V238"/>
  <c r="V63"/>
  <c r="V16"/>
  <c r="V243"/>
  <c r="V230"/>
  <c r="V89"/>
  <c r="V244"/>
  <c r="V205"/>
  <c r="V239"/>
  <c r="V263"/>
  <c r="V98"/>
  <c r="V165"/>
  <c r="V162"/>
  <c r="V54"/>
  <c r="V185"/>
  <c r="V25"/>
  <c r="V64"/>
  <c r="V80"/>
  <c r="V92"/>
  <c r="V256"/>
  <c r="V264"/>
  <c r="V153"/>
  <c r="V65"/>
  <c r="V219"/>
  <c r="V216"/>
  <c r="V200"/>
  <c r="V227"/>
  <c r="V115"/>
  <c r="V82"/>
  <c r="V151"/>
  <c r="V105"/>
  <c r="V32"/>
  <c r="V181"/>
  <c r="V193"/>
  <c r="V172"/>
  <c r="V197"/>
  <c r="V164"/>
  <c r="V228"/>
  <c r="V215"/>
  <c r="V163"/>
  <c r="V142"/>
  <c r="V190"/>
  <c r="V191"/>
  <c r="V126"/>
  <c r="V213"/>
  <c r="V67"/>
  <c r="V83"/>
  <c r="V40"/>
  <c r="V242"/>
  <c r="V225"/>
  <c r="V202"/>
  <c r="V201"/>
  <c r="V149"/>
  <c r="V189"/>
  <c r="V183"/>
  <c r="V259"/>
  <c r="V260"/>
  <c r="V7"/>
  <c r="V134"/>
  <c r="V45"/>
  <c r="V81"/>
  <c r="V50"/>
  <c r="V147"/>
  <c r="V220"/>
  <c r="V17"/>
  <c r="V234"/>
  <c r="V137"/>
  <c r="V108"/>
  <c r="V117"/>
  <c r="V84"/>
  <c r="V68"/>
  <c r="V245"/>
  <c r="V51"/>
  <c r="V198"/>
  <c r="V94"/>
  <c r="V182"/>
  <c r="V93"/>
  <c r="V90"/>
  <c r="V112"/>
  <c r="V102"/>
  <c r="V140"/>
  <c r="V145"/>
  <c r="V265"/>
  <c r="V47"/>
  <c r="V87"/>
  <c r="V248"/>
  <c r="V100"/>
  <c r="V95"/>
  <c r="V254"/>
  <c r="V177"/>
  <c r="V109"/>
  <c r="V103"/>
  <c r="V118"/>
  <c r="V36"/>
  <c r="V24"/>
  <c r="V73"/>
  <c r="V72"/>
  <c r="V46"/>
  <c r="V106"/>
  <c r="V86"/>
  <c r="V155"/>
  <c r="V14"/>
  <c r="V251"/>
  <c r="V194"/>
  <c r="V29"/>
  <c r="V48"/>
  <c r="V20"/>
  <c r="V77"/>
  <c r="V27"/>
  <c r="V26"/>
  <c r="V173"/>
  <c r="V124"/>
  <c r="V43"/>
  <c r="V258"/>
  <c r="V231"/>
  <c r="V250"/>
  <c r="V178"/>
  <c r="V209"/>
  <c r="V131"/>
  <c r="V22"/>
  <c r="V170"/>
  <c r="V180"/>
  <c r="V135"/>
  <c r="V119"/>
  <c r="V139"/>
  <c r="V75"/>
  <c r="V233"/>
  <c r="V214"/>
  <c r="V121"/>
  <c r="V30"/>
  <c r="V71"/>
  <c r="V44"/>
  <c r="V107"/>
  <c r="V113"/>
  <c r="V34"/>
  <c r="V37"/>
  <c r="V166"/>
  <c r="V229"/>
  <c r="V240"/>
  <c r="V247"/>
  <c r="V262"/>
  <c r="V159"/>
  <c r="V111"/>
  <c r="V110"/>
  <c r="V241"/>
  <c r="V85"/>
  <c r="V138"/>
  <c r="V196"/>
  <c r="V79"/>
  <c r="V157"/>
  <c r="V252"/>
  <c r="V222"/>
  <c r="V261"/>
  <c r="V57"/>
  <c r="V114"/>
  <c r="V184"/>
  <c r="V122"/>
  <c r="V223"/>
  <c r="V53"/>
  <c r="V226"/>
  <c r="V255"/>
  <c r="V218"/>
  <c r="V19"/>
  <c r="V91"/>
  <c r="V56"/>
  <c r="V187"/>
  <c r="V5"/>
  <c r="V132"/>
  <c r="V55"/>
  <c r="V59"/>
  <c r="I56" i="1"/>
  <c r="J56" s="1"/>
  <c r="B32" l="1"/>
  <c r="B30"/>
  <c r="B19"/>
  <c r="B18"/>
  <c r="B17"/>
  <c r="B10"/>
  <c r="B49"/>
  <c r="B29"/>
  <c r="B12"/>
  <c r="B16"/>
  <c r="B36"/>
  <c r="B37"/>
  <c r="B58"/>
  <c r="B57"/>
  <c r="B14"/>
  <c r="B50"/>
  <c r="B53"/>
  <c r="B55"/>
  <c r="B44"/>
  <c r="B22"/>
  <c r="B45"/>
  <c r="B11"/>
  <c r="B52"/>
  <c r="B38"/>
  <c r="B31"/>
  <c r="B25"/>
  <c r="B54"/>
  <c r="B23"/>
  <c r="B28"/>
  <c r="B42"/>
  <c r="B21"/>
  <c r="B34"/>
  <c r="B43"/>
  <c r="B35"/>
  <c r="B40"/>
  <c r="B47"/>
  <c r="B24"/>
  <c r="B59"/>
  <c r="B33"/>
  <c r="B41"/>
  <c r="B48"/>
  <c r="B26"/>
  <c r="B13"/>
  <c r="B20"/>
  <c r="B39"/>
  <c r="B27"/>
  <c r="B15"/>
  <c r="B51"/>
  <c r="B56"/>
  <c r="K56" l="1"/>
  <c r="M56"/>
  <c r="K55"/>
  <c r="I55"/>
  <c r="K43"/>
  <c r="I43"/>
  <c r="K42"/>
  <c r="I42"/>
  <c r="K41"/>
  <c r="I41"/>
  <c r="K29"/>
  <c r="I29"/>
  <c r="K28"/>
  <c r="I28"/>
  <c r="K22"/>
  <c r="I22"/>
  <c r="K18"/>
  <c r="I18"/>
  <c r="K10"/>
  <c r="I10"/>
  <c r="M10" s="1"/>
  <c r="K11"/>
  <c r="I11"/>
  <c r="K12"/>
  <c r="I12"/>
  <c r="K13"/>
  <c r="I13"/>
  <c r="K14"/>
  <c r="I14"/>
  <c r="K15"/>
  <c r="I15"/>
  <c r="M13" l="1"/>
  <c r="M18"/>
  <c r="J18"/>
  <c r="M15"/>
  <c r="J15"/>
  <c r="M11"/>
  <c r="M41"/>
  <c r="J41"/>
  <c r="M28"/>
  <c r="J28"/>
  <c r="M43"/>
  <c r="J43"/>
  <c r="M14"/>
  <c r="J14"/>
  <c r="M12"/>
  <c r="M22"/>
  <c r="J22"/>
  <c r="M29"/>
  <c r="J29"/>
  <c r="M42"/>
  <c r="J42"/>
  <c r="M55"/>
  <c r="J55"/>
  <c r="K44"/>
  <c r="I44"/>
  <c r="N31"/>
  <c r="K32"/>
  <c r="I32"/>
  <c r="A32"/>
  <c r="M32" l="1"/>
  <c r="J32"/>
  <c r="M44"/>
  <c r="J44"/>
  <c r="I53"/>
  <c r="K53"/>
  <c r="I54"/>
  <c r="K54"/>
  <c r="N53"/>
  <c r="I49"/>
  <c r="K49"/>
  <c r="N48"/>
  <c r="N30"/>
  <c r="N32"/>
  <c r="N26"/>
  <c r="I27"/>
  <c r="K27"/>
  <c r="N22"/>
  <c r="I23"/>
  <c r="K23"/>
  <c r="M49" l="1"/>
  <c r="J49"/>
  <c r="M23"/>
  <c r="J23"/>
  <c r="M54"/>
  <c r="J54"/>
  <c r="M53"/>
  <c r="J53"/>
  <c r="M27"/>
  <c r="J27"/>
  <c r="M46"/>
  <c r="N19" l="1"/>
  <c r="K20"/>
  <c r="I20"/>
  <c r="A20"/>
  <c r="M20" l="1"/>
  <c r="J20"/>
  <c r="K47"/>
  <c r="N56" l="1"/>
  <c r="N57"/>
  <c r="N58"/>
  <c r="N51"/>
  <c r="N49"/>
  <c r="N50"/>
  <c r="N47"/>
  <c r="N46"/>
  <c r="N44"/>
  <c r="N38"/>
  <c r="N39"/>
  <c r="N35"/>
  <c r="N36"/>
  <c r="N37"/>
  <c r="N15"/>
  <c r="N16"/>
  <c r="N18"/>
  <c r="N20"/>
  <c r="N23"/>
  <c r="N24"/>
  <c r="N25"/>
  <c r="N33"/>
  <c r="N34"/>
  <c r="K16" l="1"/>
  <c r="K17"/>
  <c r="K19"/>
  <c r="K21"/>
  <c r="K24"/>
  <c r="K25"/>
  <c r="K26"/>
  <c r="K30"/>
  <c r="K31"/>
  <c r="K33"/>
  <c r="K34"/>
  <c r="K35"/>
  <c r="K36"/>
  <c r="K37"/>
  <c r="K38"/>
  <c r="K39"/>
  <c r="K40"/>
  <c r="K45"/>
  <c r="K48"/>
  <c r="K50"/>
  <c r="K51"/>
  <c r="K52"/>
  <c r="K57"/>
  <c r="K58"/>
  <c r="K59"/>
  <c r="I16"/>
  <c r="I17"/>
  <c r="I19"/>
  <c r="I21"/>
  <c r="I24"/>
  <c r="I25"/>
  <c r="I26"/>
  <c r="I30"/>
  <c r="I31"/>
  <c r="I33"/>
  <c r="I34"/>
  <c r="I35"/>
  <c r="I36"/>
  <c r="I37"/>
  <c r="I38"/>
  <c r="I39"/>
  <c r="I40"/>
  <c r="I45"/>
  <c r="I47"/>
  <c r="I48"/>
  <c r="I50"/>
  <c r="I51"/>
  <c r="I52"/>
  <c r="I57"/>
  <c r="I58"/>
  <c r="I59"/>
  <c r="A16"/>
  <c r="A17"/>
  <c r="A19"/>
  <c r="A21"/>
  <c r="A24"/>
  <c r="A25"/>
  <c r="A26"/>
  <c r="A30"/>
  <c r="A31"/>
  <c r="A33"/>
  <c r="A34"/>
  <c r="A35"/>
  <c r="A36"/>
  <c r="A37"/>
  <c r="A38"/>
  <c r="A39"/>
  <c r="A40"/>
  <c r="A45"/>
  <c r="A47"/>
  <c r="A48"/>
  <c r="A50"/>
  <c r="A51"/>
  <c r="A52"/>
  <c r="A57"/>
  <c r="A58"/>
  <c r="A59"/>
  <c r="M50" l="1"/>
  <c r="J50"/>
  <c r="M24"/>
  <c r="J24"/>
  <c r="M57"/>
  <c r="J57"/>
  <c r="M48"/>
  <c r="J48"/>
  <c r="M39"/>
  <c r="J39"/>
  <c r="M35"/>
  <c r="J35"/>
  <c r="M30"/>
  <c r="J30"/>
  <c r="M21"/>
  <c r="J21"/>
  <c r="M36"/>
  <c r="J36"/>
  <c r="M31"/>
  <c r="J31"/>
  <c r="M59"/>
  <c r="M60" s="1"/>
  <c r="M61" s="1"/>
  <c r="J59"/>
  <c r="M51"/>
  <c r="J51"/>
  <c r="M45"/>
  <c r="J45"/>
  <c r="M37"/>
  <c r="J37"/>
  <c r="M33"/>
  <c r="J33"/>
  <c r="M25"/>
  <c r="J25"/>
  <c r="M17"/>
  <c r="J17"/>
  <c r="M58"/>
  <c r="J58"/>
  <c r="M40"/>
  <c r="J40"/>
  <c r="M16"/>
  <c r="J16"/>
  <c r="M52"/>
  <c r="J52"/>
  <c r="M47"/>
  <c r="J47"/>
  <c r="M38"/>
  <c r="J38"/>
  <c r="M34"/>
  <c r="J34"/>
  <c r="M26"/>
  <c r="J26"/>
  <c r="M19"/>
  <c r="J19"/>
  <c r="BJ3" i="2"/>
</calcChain>
</file>

<file path=xl/connections.xml><?xml version="1.0" encoding="utf-8"?>
<connections xmlns="http://schemas.openxmlformats.org/spreadsheetml/2006/main">
  <connection id="1" keepAlive="1" name="10.0.0.23 FAF12_Alparamis stock89" type="5" refreshedVersion="4" savePassword="1" background="1" saveData="1">
    <dbPr connection="Provider=SQLOLEDB.1;Password=@alparamis@;Persist Security Info=True;User ID=reportes;Initial Catalog=FAF12_Alparamis;Data Source=10.0.0.23;Use Procedure for Prepare=1;Auto Translate=True;Packet Size=4096;Workstation ID=LENOVOFVALLE;Use Encryption for Data=False;Tag with column collation when possible=False" command="--consulta stock o agotado_x000d__x000a_select tabla.Codigo Cod, tabla.CodigoBarra Codbarra,_x000d__x000a_   case when tabla.Stock &gt;= tabla.Iner then 'Stock'_x000d__x000a_    else 'Agotado' _x000d__x000a_    end as Disponibilidad _x000d__x000a_from (_x000d__x000a_  Select BSProducto.Codigo, rtrim(BSProducto.CodigoBarra) CodigoBarra, BSProducto.USR_Coef_Vta_Mayorista Iner,_x000d__x000a_  Stock = SUM(BSMovimientoStock.Cantidad1)_x000d__x000a_  From BSMovimientoStock_x000d__x000a_  inner join BSProducto on BSProducto.ProductoID = BSMovimientoStock.ProductoID_x000d__x000a_  inner join BSMarca on BSMarca.MarcaID = BSProducto.MarcaID_x000d__x000a_  Where BSMarca.Codigo = 'HAP' _x000d__x000a_    and BSMovimientoStock.DepositoID = '733' _x000d__x000a_    and EmpresaID not in ('40', '51', '52', '53', '54', '55')_x000d__x000a_  Group By BSMovimientoStock.ProductoID, BSMovimientoStock.DepositoID, BSProducto.Codigo, BSProducto.CodigoBarra, BSProducto.USR_Coef_Vta_Mayorista_x000d__x000a_   )as tabla"/>
  </connection>
  <connection id="2" keepAlive="1" name="productos" type="5" refreshedVersion="4" savePassword="1" background="1">
    <dbPr connection="Provider=SQLOLEDB.1;Password=@alparamis@;Persist Security Info=True;User ID=reportes;Initial Catalog=FAF12_Alparamis;Data Source=10.0.0.23;Use Procedure for Prepare=1;Auto Translate=True;Packet Size=4096;Workstation ID=LENOVOFVALLE;Use Encryption for Data=False;Tag with column collation when possible=False" command="--despliega datos de productos correcta_x000d__x000a_select _x000d__x000a_BSProducto.Codigo, BsMarca.Codigo Mar, BsMarca.Nombre Marca, BSProducto.CodigoBarra &quot;Barras Stock&quot;, _x000d__x000a_BSProductoCodigoBarra.CodigoBarra &quot;Codigos Barra&quot;, USR_Item_Number Item, BSProducto.USR_Coef_Compra &quot;Master&quot;, _x000d__x000a_BSProducto.USR_Coef_Vta_Mayorista &quot;Inner&quot;, BSProducto.Activo, BSProducto.USR_Precio_Venta_Mayorista PrecMay, _x000d__x000a_BSProducto.USR_Precio PVP, BSProducto.Descripcion, bsproducto.USR_Peso &quot;Peso neto gr&quot;, bsproducto.USR_PesoTotal &quot;Peso bruto Kg&quot;, _x000d__x000a_bsproducto.USR_AltoCaja &quot;Alto caja cm&quot;, bsproducto.USR_AnchoCaja &quot;Ancho caja cm&quot;, bsproducto.USR_ProfundidadCaja &quot;Prof caja cm&quot;, _x000d__x000a_BSTasaImpositiva.Porcentaje IVA, USR_Peso_Master &quot;Kg master&quot;, USR_Volum_Master &quot;M3 master&quot;, BSProducto.Nombre_x000d__x000a_from BSProducto_x000d__x000a_left outer join BSMarca on BSMarca.MarcaID = BSProducto.MarcaID_x000d__x000a_left outer join BSProductoCodigoBarra on BSProductoCodigoBarra.ProductoID = BSProducto.ProductoID_x000d__x000a_left outer join BSTasaImpositiva on BSTasaImpositiva.TasaImpositivaID = BSProducto.TasaImpositivaIDVenta_x000d__x000a_where_x000d__x000a_USR_TIPO_PROD is not NULL_x000d__x000a_and BsMarca.Codigo = 'HAP'"/>
  </connection>
</connections>
</file>

<file path=xl/sharedStrings.xml><?xml version="1.0" encoding="utf-8"?>
<sst xmlns="http://schemas.openxmlformats.org/spreadsheetml/2006/main" count="2916" uniqueCount="1130">
  <si>
    <t>Nombre</t>
  </si>
  <si>
    <t>Item</t>
  </si>
  <si>
    <t>HAPE</t>
  </si>
  <si>
    <t>PM + IVA</t>
  </si>
  <si>
    <t>PVP</t>
  </si>
  <si>
    <t>HAP-E3124</t>
  </si>
  <si>
    <t>ALPARAMIS S.A</t>
  </si>
  <si>
    <t>CLIENTE:</t>
  </si>
  <si>
    <t>DOMICILIO:</t>
  </si>
  <si>
    <t>Codigo de bar</t>
  </si>
  <si>
    <t>HAP-E3151</t>
  </si>
  <si>
    <t>HAP-E3166</t>
  </si>
  <si>
    <t>Edad</t>
  </si>
  <si>
    <t>3Y+</t>
  </si>
  <si>
    <t>Particularidades</t>
  </si>
  <si>
    <t>CON UTENSILIOS DE METAL</t>
  </si>
  <si>
    <t>89,50 X 60 X 25 CMS</t>
  </si>
  <si>
    <t>Lista de precios</t>
  </si>
  <si>
    <t>HAP-E3137</t>
  </si>
  <si>
    <t>HAP-E3158</t>
  </si>
  <si>
    <t>Categoria</t>
  </si>
  <si>
    <t>Cocina y accesorios</t>
  </si>
  <si>
    <t>Imagen</t>
  </si>
  <si>
    <t>HAP-E0201</t>
  </si>
  <si>
    <t>0M+</t>
  </si>
  <si>
    <t>Juguetes para baño</t>
  </si>
  <si>
    <t>HAP-E0204</t>
  </si>
  <si>
    <t>12M+</t>
  </si>
  <si>
    <t>HAP-E0202</t>
  </si>
  <si>
    <t>HAP-E0203</t>
  </si>
  <si>
    <t>HAP-E0205</t>
  </si>
  <si>
    <t>HAP-E0206</t>
  </si>
  <si>
    <t>HAP-E0209</t>
  </si>
  <si>
    <t>HAP-E0208</t>
  </si>
  <si>
    <t>HAP-E0213</t>
  </si>
  <si>
    <t>HAP-E0216</t>
  </si>
  <si>
    <t>18M+</t>
  </si>
  <si>
    <t>HAP-E0215</t>
  </si>
  <si>
    <t>24M+</t>
  </si>
  <si>
    <t>HAP-E0214</t>
  </si>
  <si>
    <t>HAP-E0045</t>
  </si>
  <si>
    <t>Juguetes para bebes</t>
  </si>
  <si>
    <t>HAP-E0018</t>
  </si>
  <si>
    <t>HAP-E0331</t>
  </si>
  <si>
    <t>HAP-E0014</t>
  </si>
  <si>
    <t>HAP-E0010</t>
  </si>
  <si>
    <t>HAP-E0016</t>
  </si>
  <si>
    <t>HAP-E0456</t>
  </si>
  <si>
    <t>HAP-E0330</t>
  </si>
  <si>
    <t>HAP-E0100C</t>
  </si>
  <si>
    <t>10M+</t>
  </si>
  <si>
    <t>HAP-E0401</t>
  </si>
  <si>
    <t>HAP-E0457</t>
  </si>
  <si>
    <t>7 PIEZAS</t>
  </si>
  <si>
    <t>HAP-E0506B</t>
  </si>
  <si>
    <t>HAP-E0043</t>
  </si>
  <si>
    <t>HAP-E0347</t>
  </si>
  <si>
    <t>Empuje y arrastre</t>
  </si>
  <si>
    <t>ARRASTRE</t>
  </si>
  <si>
    <t>HAP-E0348</t>
  </si>
  <si>
    <t>HAP-E0363</t>
  </si>
  <si>
    <t>HAP-E0362</t>
  </si>
  <si>
    <t>HAP-E0340</t>
  </si>
  <si>
    <t>HAP-E0353</t>
  </si>
  <si>
    <t>HAP-E0355</t>
  </si>
  <si>
    <t>HAP-E0356</t>
  </si>
  <si>
    <t>HAP-E0358</t>
  </si>
  <si>
    <t>HAP-E0357</t>
  </si>
  <si>
    <t>HAP-E0434</t>
  </si>
  <si>
    <t>Juguetes didacticos</t>
  </si>
  <si>
    <t>HAP-E0507</t>
  </si>
  <si>
    <t>HAP-E1812</t>
  </si>
  <si>
    <t>HAP-E0305</t>
  </si>
  <si>
    <t>HAP-E0910</t>
  </si>
  <si>
    <t>HAP-E0902</t>
  </si>
  <si>
    <t>HAP-E0508</t>
  </si>
  <si>
    <t>HAP-E0413</t>
  </si>
  <si>
    <t>HAP-E0416</t>
  </si>
  <si>
    <t>HAP-E1802</t>
  </si>
  <si>
    <t>HAP-E1907</t>
  </si>
  <si>
    <t>65 X 89 X  75 CMS</t>
  </si>
  <si>
    <t>HAP-E1002</t>
  </si>
  <si>
    <t>HAP-E1801</t>
  </si>
  <si>
    <t>HAP-E1800</t>
  </si>
  <si>
    <t>HAP-E0901</t>
  </si>
  <si>
    <t>HAP-E0903</t>
  </si>
  <si>
    <t>HAP-E0323C</t>
  </si>
  <si>
    <t>HAP-E3000</t>
  </si>
  <si>
    <t>HAP-E0303</t>
  </si>
  <si>
    <t>HAP-E1050</t>
  </si>
  <si>
    <t>HAP-E1618</t>
  </si>
  <si>
    <t>HAP-E3029</t>
  </si>
  <si>
    <t>HAP-E3121B</t>
  </si>
  <si>
    <t>HAP-E0349</t>
  </si>
  <si>
    <t>HAP-E3731</t>
  </si>
  <si>
    <t>HAP-E3001</t>
  </si>
  <si>
    <t>HAP-E3126</t>
  </si>
  <si>
    <t>HAP-E3705</t>
  </si>
  <si>
    <t>HAP-E9060</t>
  </si>
  <si>
    <t>HAP-E9280</t>
  </si>
  <si>
    <t>HAP-E3725</t>
  </si>
  <si>
    <t>HAP-E9502</t>
  </si>
  <si>
    <t>HAP-E0612</t>
  </si>
  <si>
    <t>HAP-E9003</t>
  </si>
  <si>
    <t>HAP-E9027</t>
  </si>
  <si>
    <t>HAP-E9142</t>
  </si>
  <si>
    <t>HAP-E9279</t>
  </si>
  <si>
    <t>HAP-E9026</t>
  </si>
  <si>
    <t>HAP-E9538</t>
  </si>
  <si>
    <t>HAP-E9251</t>
  </si>
  <si>
    <t>HAP-E9126</t>
  </si>
  <si>
    <t>HAP-E9276</t>
  </si>
  <si>
    <t>HAP-E3827</t>
  </si>
  <si>
    <t>HAP-E3117</t>
  </si>
  <si>
    <t>HAP-E3002</t>
  </si>
  <si>
    <t>HAP-E3011</t>
  </si>
  <si>
    <t>HAP-E5562</t>
  </si>
  <si>
    <t>HAP-E0335</t>
  </si>
  <si>
    <t>HAP-E0600</t>
  </si>
  <si>
    <t>HAP-E0601</t>
  </si>
  <si>
    <t>HAP-11655</t>
  </si>
  <si>
    <t>HAP-11651</t>
  </si>
  <si>
    <t>HAP-11652</t>
  </si>
  <si>
    <t>HAP-E0361</t>
  </si>
  <si>
    <t>HAP-11656</t>
  </si>
  <si>
    <t>HAP-E1015</t>
  </si>
  <si>
    <t>HAP-E5565</t>
  </si>
  <si>
    <t>HAP-E3030</t>
  </si>
  <si>
    <t>HAP-E3010</t>
  </si>
  <si>
    <t>HAP-E5566</t>
  </si>
  <si>
    <t>HAP-E1711</t>
  </si>
  <si>
    <t>HAP-E1047</t>
  </si>
  <si>
    <t>HAP-E0046</t>
  </si>
  <si>
    <t>HAP-E0047</t>
  </si>
  <si>
    <t>HAP-E3820</t>
  </si>
  <si>
    <t>HAP-E3703</t>
  </si>
  <si>
    <t>HAP-E3714</t>
  </si>
  <si>
    <t>HAP-E3823</t>
  </si>
  <si>
    <t>HAP-E3028</t>
  </si>
  <si>
    <t>HAP-11648</t>
  </si>
  <si>
    <t>HAP-E1053</t>
  </si>
  <si>
    <t>HAP-E0351</t>
  </si>
  <si>
    <t>HAP-E3804</t>
  </si>
  <si>
    <t>HAP-E0607</t>
  </si>
  <si>
    <t>HAP-E0304</t>
  </si>
  <si>
    <t>HAP-E0400</t>
  </si>
  <si>
    <t>HAP-E9019</t>
  </si>
  <si>
    <t>HAP-11649</t>
  </si>
  <si>
    <t>HAP-E3734</t>
  </si>
  <si>
    <t>HAP-E3812</t>
  </si>
  <si>
    <t>HAP-E3826</t>
  </si>
  <si>
    <t>HAP-E3822</t>
  </si>
  <si>
    <t>HAP-E1010</t>
  </si>
  <si>
    <t>HAP-E1009</t>
  </si>
  <si>
    <t>HAP-E3709</t>
  </si>
  <si>
    <t>HAP-E1405</t>
  </si>
  <si>
    <t>HAP-E1605</t>
  </si>
  <si>
    <t>HAP-E1551</t>
  </si>
  <si>
    <t>HAP-11654</t>
  </si>
  <si>
    <t>HAP-E1406</t>
  </si>
  <si>
    <t>HAP-E1505</t>
  </si>
  <si>
    <t>HAP-E1614</t>
  </si>
  <si>
    <t>HAP-E1454</t>
  </si>
  <si>
    <t>HAP-E1619</t>
  </si>
  <si>
    <t>HAP-E1310</t>
  </si>
  <si>
    <t>HAP-E1311</t>
  </si>
  <si>
    <t>HAP-E1609</t>
  </si>
  <si>
    <t>HAP-E1607</t>
  </si>
  <si>
    <t>HAP-E1404</t>
  </si>
  <si>
    <t>HAP-E1624</t>
  </si>
  <si>
    <t>HAP-E3724</t>
  </si>
  <si>
    <t>HAP-E3732</t>
  </si>
  <si>
    <t>HAP-E3756</t>
  </si>
  <si>
    <t>HAP-E0336</t>
  </si>
  <si>
    <t>HAP-E9199</t>
  </si>
  <si>
    <t>HAP-E3730</t>
  </si>
  <si>
    <t>HAP-E3729</t>
  </si>
  <si>
    <t>HAP-E0333</t>
  </si>
  <si>
    <t>HAP-11650</t>
  </si>
  <si>
    <t>HAP-E1044</t>
  </si>
  <si>
    <t>HAP-E3720</t>
  </si>
  <si>
    <t>HAP-11715</t>
  </si>
  <si>
    <t>HAP-E3818</t>
  </si>
  <si>
    <t>HAP-E0101</t>
  </si>
  <si>
    <t>HAP-E0316</t>
  </si>
  <si>
    <t>HAP-E0603</t>
  </si>
  <si>
    <t>HAP-E0604</t>
  </si>
  <si>
    <t>HAP-E3809</t>
  </si>
  <si>
    <t>HAP-E3813</t>
  </si>
  <si>
    <t>HAP-E0334</t>
  </si>
  <si>
    <t>HAP-E0606</t>
  </si>
  <si>
    <t>HAP-E0302</t>
  </si>
  <si>
    <t>Columna1</t>
  </si>
  <si>
    <t>Cod</t>
  </si>
  <si>
    <t>Disponibilidad</t>
  </si>
  <si>
    <t>Stock</t>
  </si>
  <si>
    <t>Arribo</t>
  </si>
  <si>
    <t>Codigo</t>
  </si>
  <si>
    <t>Mar</t>
  </si>
  <si>
    <t>Marca</t>
  </si>
  <si>
    <t>Barras Stock</t>
  </si>
  <si>
    <t>Codigos Barra</t>
  </si>
  <si>
    <t>Master</t>
  </si>
  <si>
    <t>Inner</t>
  </si>
  <si>
    <t>Activo</t>
  </si>
  <si>
    <t>PrecMay</t>
  </si>
  <si>
    <t>Descripcion</t>
  </si>
  <si>
    <t>Peso neto gr</t>
  </si>
  <si>
    <t>Peso bruto Kg</t>
  </si>
  <si>
    <t>Alto caja cm</t>
  </si>
  <si>
    <t>Ancho caja cm</t>
  </si>
  <si>
    <t>Prof caja cm</t>
  </si>
  <si>
    <t>IVA</t>
  </si>
  <si>
    <t>Kg master</t>
  </si>
  <si>
    <t>M3 master</t>
  </si>
  <si>
    <t>HAP</t>
  </si>
  <si>
    <t>HAP (HAPE INTERNATIONAL)</t>
  </si>
  <si>
    <t>6943478009318</t>
  </si>
  <si>
    <t>E0010</t>
  </si>
  <si>
    <t/>
  </si>
  <si>
    <t>HAP PAYASO SONAJERO DE MADERA</t>
  </si>
  <si>
    <t>6943478009301</t>
  </si>
  <si>
    <t>E0014</t>
  </si>
  <si>
    <t>HAP SONAJERO ARCOIRIS DE MADERA</t>
  </si>
  <si>
    <t>6943478020290</t>
  </si>
  <si>
    <t>E0043</t>
  </si>
  <si>
    <t>HAP LIBRO BICHITOS</t>
  </si>
  <si>
    <t>6943478020306</t>
  </si>
  <si>
    <t>E0046</t>
  </si>
  <si>
    <t>HAP LIBRO ANIMALES DE LA GRANJA</t>
  </si>
  <si>
    <t>6943478020313</t>
  </si>
  <si>
    <t>E0047</t>
  </si>
  <si>
    <t>HAP LIBRO ANIMALES SALVAJES</t>
  </si>
  <si>
    <t>6943478017726</t>
  </si>
  <si>
    <t>E0333</t>
  </si>
  <si>
    <t>HAP TAMBOR PARA BEBE</t>
  </si>
  <si>
    <t>6943478002319</t>
  </si>
  <si>
    <t>E0302</t>
  </si>
  <si>
    <t>HAP XILOFONO ARCOIRIS</t>
  </si>
  <si>
    <t>6943478002333</t>
  </si>
  <si>
    <t>E0304</t>
  </si>
  <si>
    <t>HAP PANDERETA</t>
  </si>
  <si>
    <t>6943478002340</t>
  </si>
  <si>
    <t>E0305</t>
  </si>
  <si>
    <t>HAP BANCO DESCARGA Y XILOFONO</t>
  </si>
  <si>
    <t>6943478002326</t>
  </si>
  <si>
    <t>E0303</t>
  </si>
  <si>
    <t>HAP BATERIA PARA BEBE</t>
  </si>
  <si>
    <t>6943478008854</t>
  </si>
  <si>
    <t>E0316</t>
  </si>
  <si>
    <t>HAP UKELELE</t>
  </si>
  <si>
    <t>6943478016842</t>
  </si>
  <si>
    <t>E0201</t>
  </si>
  <si>
    <t xml:space="preserve">HAP LANZADORES DE AGUA </t>
  </si>
  <si>
    <t>6943478016859</t>
  </si>
  <si>
    <t>E0202</t>
  </si>
  <si>
    <t>HAP OSITO COMPAÑERO DE BAÑO</t>
  </si>
  <si>
    <t>6943478016866</t>
  </si>
  <si>
    <t>E0203</t>
  </si>
  <si>
    <t>HAP OSITO CON PARAGUAS APILABLES</t>
  </si>
  <si>
    <t>6943478016873</t>
  </si>
  <si>
    <t>E0204</t>
  </si>
  <si>
    <t>HAP OSITO NADADOR</t>
  </si>
  <si>
    <t>6943478016880</t>
  </si>
  <si>
    <t>E0205</t>
  </si>
  <si>
    <t>HAP JUEGO DE BALDES ALEGRES</t>
  </si>
  <si>
    <t>6943478016897</t>
  </si>
  <si>
    <t>E0206</t>
  </si>
  <si>
    <t xml:space="preserve">HAP JUEGO DE ATRAPAR BOLAS </t>
  </si>
  <si>
    <t>6943478002470</t>
  </si>
  <si>
    <t>E0400</t>
  </si>
  <si>
    <t>HAP PAYASO APILABLE DE MADERA</t>
  </si>
  <si>
    <t>6943478002487</t>
  </si>
  <si>
    <t>E0401</t>
  </si>
  <si>
    <t>HAP JACK APILABLE DE MADERA</t>
  </si>
  <si>
    <t>6943478002609</t>
  </si>
  <si>
    <t>E0413</t>
  </si>
  <si>
    <t>HAP PIRAMIDE DE JUEGO</t>
  </si>
  <si>
    <t>6943478002630</t>
  </si>
  <si>
    <t>E0416</t>
  </si>
  <si>
    <t>HAP ENROSCAR Y GIRAR</t>
  </si>
  <si>
    <t>6943478011571</t>
  </si>
  <si>
    <t>E0434</t>
  </si>
  <si>
    <t>HAP CAJA DE ACTIVIDADES PORTATIL</t>
  </si>
  <si>
    <t>6943478007918</t>
  </si>
  <si>
    <t>E0901</t>
  </si>
  <si>
    <t>HAP ANIMALES DE GRANJA ENLAZADOS</t>
  </si>
  <si>
    <t>6943478007901</t>
  </si>
  <si>
    <t>E0902</t>
  </si>
  <si>
    <t>HAP ANIMALES SUBMARINOS ENLAZADOS</t>
  </si>
  <si>
    <t>6943478007895</t>
  </si>
  <si>
    <t>E0903</t>
  </si>
  <si>
    <t>HAP ANIMALES SALVAJES ENLAZADOS</t>
  </si>
  <si>
    <t>6943478007925</t>
  </si>
  <si>
    <t>E0910</t>
  </si>
  <si>
    <t>HAP ANIMALES PREHISTORICOS ENLAZADOS</t>
  </si>
  <si>
    <t>6943478006348</t>
  </si>
  <si>
    <t>E0347</t>
  </si>
  <si>
    <t>HAP PERRO DE ARRASTRE</t>
  </si>
  <si>
    <t>6943478006355</t>
  </si>
  <si>
    <t>E0348</t>
  </si>
  <si>
    <t>HAP COCODRILO DE ARRASTRE</t>
  </si>
  <si>
    <t>6943478008816</t>
  </si>
  <si>
    <t>E0349</t>
  </si>
  <si>
    <t>HAP CARACOL DE ARRASTRE</t>
  </si>
  <si>
    <t>6943478009820</t>
  </si>
  <si>
    <t>E0351</t>
  </si>
  <si>
    <t>HAP ORUGA DE ARRASTRE</t>
  </si>
  <si>
    <t>6943478010031</t>
  </si>
  <si>
    <t>E1009</t>
  </si>
  <si>
    <t>HAP PIZARRA PORTATIL</t>
  </si>
  <si>
    <t>6943478010024</t>
  </si>
  <si>
    <t>E1010</t>
  </si>
  <si>
    <t xml:space="preserve">HAP PIZARRA </t>
  </si>
  <si>
    <t>6943478018761</t>
  </si>
  <si>
    <t>E1310</t>
  </si>
  <si>
    <t>HAP ROMPECABEZAS ANIMALES DE LA SELVA</t>
  </si>
  <si>
    <t>6943478018655</t>
  </si>
  <si>
    <t>E1311</t>
  </si>
  <si>
    <t>HAP ROMPECABEZAS COUNTRY</t>
  </si>
  <si>
    <t>6943478018662</t>
  </si>
  <si>
    <t>E1405</t>
  </si>
  <si>
    <t>HAP ROMPECABEZA ANIMALES DE LA SELVA</t>
  </si>
  <si>
    <t>6943478018679</t>
  </si>
  <si>
    <t>E1406</t>
  </si>
  <si>
    <t>HAP ROMPECABEZA VEHICULOS DE EMERGENCIA</t>
  </si>
  <si>
    <t>6943478018723</t>
  </si>
  <si>
    <t>E1454</t>
  </si>
  <si>
    <t>HAP ROMPECABEZAS ANIMALES DE LA GRANJA</t>
  </si>
  <si>
    <t>6943478018754</t>
  </si>
  <si>
    <t>E1551</t>
  </si>
  <si>
    <t>HAP ROMPECABEZA LETRAS</t>
  </si>
  <si>
    <t>6943478017856</t>
  </si>
  <si>
    <t>E1605</t>
  </si>
  <si>
    <t>HAP ROMPECABEZA GIRATOIO VEICULOS</t>
  </si>
  <si>
    <t>6943478017832</t>
  </si>
  <si>
    <t>E1607</t>
  </si>
  <si>
    <t>HAP ROMPECABEZAS DINAMICO DE VEHICULOS</t>
  </si>
  <si>
    <t>6943478017818</t>
  </si>
  <si>
    <t>E1609</t>
  </si>
  <si>
    <t>HAP ROMPECABEZAS DINAMICO DE INSECTOS</t>
  </si>
  <si>
    <t>6943478017764</t>
  </si>
  <si>
    <t>E1614</t>
  </si>
  <si>
    <t>HAP ROMPECABEZAS ANIMALES DE GRANJA CON SONIDO</t>
  </si>
  <si>
    <t>6943478018785</t>
  </si>
  <si>
    <t>E1618</t>
  </si>
  <si>
    <t>HAP BLOQUE DE ANIMALES DE GRANJA</t>
  </si>
  <si>
    <t>6943478012028</t>
  </si>
  <si>
    <t>E1047</t>
  </si>
  <si>
    <t>HAP LETRAS MAGNETICAS ABC</t>
  </si>
  <si>
    <t>6943478016941</t>
  </si>
  <si>
    <t>E1711</t>
  </si>
  <si>
    <t>HAP LABERINTO MAGNETICO PEPE</t>
  </si>
  <si>
    <t>6943478014916</t>
  </si>
  <si>
    <t>E3703</t>
  </si>
  <si>
    <t>HAP LOCOMOTORA ROJA A PILAS</t>
  </si>
  <si>
    <t>6943478014978</t>
  </si>
  <si>
    <t>E3709</t>
  </si>
  <si>
    <t>HAP PUENTE LEVADIZO</t>
  </si>
  <si>
    <t>6943478018310</t>
  </si>
  <si>
    <t>E3720</t>
  </si>
  <si>
    <t>HAP TREN DE CARGA A PILAS</t>
  </si>
  <si>
    <t>6943478018358</t>
  </si>
  <si>
    <t>E3724</t>
  </si>
  <si>
    <t>Inner anterior = 24</t>
  </si>
  <si>
    <t>HAP SEÑALES Y VIA</t>
  </si>
  <si>
    <t>6943478015050</t>
  </si>
  <si>
    <t>E3804</t>
  </si>
  <si>
    <t>HAP PACK VIAS ARCOIRIS</t>
  </si>
  <si>
    <t>6943478015104</t>
  </si>
  <si>
    <t>E3809</t>
  </si>
  <si>
    <t>HAP VIA DE MONO SALTARINES</t>
  </si>
  <si>
    <t>6943478015135</t>
  </si>
  <si>
    <t>E3812</t>
  </si>
  <si>
    <t>HAP PISTA PANDERETA MUSICAL</t>
  </si>
  <si>
    <t>6943478015142</t>
  </si>
  <si>
    <t>E3813</t>
  </si>
  <si>
    <t>HAP VIA MELODICA DE XILOFONO</t>
  </si>
  <si>
    <t>6943478018372</t>
  </si>
  <si>
    <t>E3818</t>
  </si>
  <si>
    <t>HAP TREN ORUGA</t>
  </si>
  <si>
    <t>6943478021204</t>
  </si>
  <si>
    <t>HAP GRUA FLEXISTIX</t>
  </si>
  <si>
    <t>6943478021198</t>
  </si>
  <si>
    <t>E5565</t>
  </si>
  <si>
    <t>HAP KIT DE CREATIVIDAD</t>
  </si>
  <si>
    <t>6943478021211</t>
  </si>
  <si>
    <t>E5566</t>
  </si>
  <si>
    <t>HAP KIT DE MULTI TORRES</t>
  </si>
  <si>
    <t>6943478021549</t>
  </si>
  <si>
    <t>E0208</t>
  </si>
  <si>
    <t>HAP AMIGOS DE PILETA ROCOSA</t>
  </si>
  <si>
    <t>6943478021587</t>
  </si>
  <si>
    <t>E0213</t>
  </si>
  <si>
    <t>HAP AMIGOS DE SUELO OCEANICO</t>
  </si>
  <si>
    <t>6943478021822</t>
  </si>
  <si>
    <t>E3731</t>
  </si>
  <si>
    <t>HAP CIRCUITO DE CARGA Y DESCARGA</t>
  </si>
  <si>
    <t>6943478021785</t>
  </si>
  <si>
    <t>E3820</t>
  </si>
  <si>
    <t>HAP LOCOMOTORA</t>
  </si>
  <si>
    <t>6943478021754</t>
  </si>
  <si>
    <t>E3822</t>
  </si>
  <si>
    <t>HAP PISTA SENSORIAL</t>
  </si>
  <si>
    <t>6943478021761</t>
  </si>
  <si>
    <t>E3823</t>
  </si>
  <si>
    <t>HAP MESA DE JUEGOS CON CAJA</t>
  </si>
  <si>
    <t>6943478021730</t>
  </si>
  <si>
    <t>E3826</t>
  </si>
  <si>
    <t>HAP PISTA ROMPECABEZAS ARCOIRIS</t>
  </si>
  <si>
    <t>6943478010901</t>
  </si>
  <si>
    <t>E9019</t>
  </si>
  <si>
    <t>HAP PEPE XXL</t>
  </si>
  <si>
    <t>6943478022058</t>
  </si>
  <si>
    <t>E9280</t>
  </si>
  <si>
    <t>HAP DRIZFAS PEPE</t>
  </si>
  <si>
    <t>6943478021891</t>
  </si>
  <si>
    <t>E9276</t>
  </si>
  <si>
    <t>HAP EXHIBIDOR TREN DISPLEY</t>
  </si>
  <si>
    <t>6943478014466</t>
  </si>
  <si>
    <t>E9142</t>
  </si>
  <si>
    <t>HAP EXHIBIDOR ARBOL PUZZLE</t>
  </si>
  <si>
    <t>6943478013247</t>
  </si>
  <si>
    <t>E9126</t>
  </si>
  <si>
    <t>HAP EXHIBIDOR RAC PUZZLE</t>
  </si>
  <si>
    <t>6943478021433</t>
  </si>
  <si>
    <t>E9279</t>
  </si>
  <si>
    <t>HAP EXHIBIDOR BAÑO CARTON</t>
  </si>
  <si>
    <t>6943478008038</t>
  </si>
  <si>
    <t>E9027</t>
  </si>
  <si>
    <t>HAP EXHIBIDOR 2.40x118cm</t>
  </si>
  <si>
    <t>6943478008021</t>
  </si>
  <si>
    <t>E9026</t>
  </si>
  <si>
    <t>HAP EXHIBIDOR ISLA 130cm</t>
  </si>
  <si>
    <t>6943478006720</t>
  </si>
  <si>
    <t>E9003</t>
  </si>
  <si>
    <t>HAP EXHIBIDOR 1.88x67cm</t>
  </si>
  <si>
    <t>HAP-E9015</t>
  </si>
  <si>
    <t>6943478000001</t>
  </si>
  <si>
    <t>E9015</t>
  </si>
  <si>
    <t>HAP STICKER A</t>
  </si>
  <si>
    <t>HAP-E9263</t>
  </si>
  <si>
    <t>6943478000018</t>
  </si>
  <si>
    <t>E9263</t>
  </si>
  <si>
    <t>HAP STICKER B</t>
  </si>
  <si>
    <t>6943478020368</t>
  </si>
  <si>
    <t>E9251</t>
  </si>
  <si>
    <t>HAP EXHIBIDOR MUSICAL CARTON</t>
  </si>
  <si>
    <t>HAP-EAN3843751</t>
  </si>
  <si>
    <t>7797163843751</t>
  </si>
  <si>
    <t>HAP SET COMBO LOCOMOTORA + PACK DE VIAS</t>
  </si>
  <si>
    <t>HAP-EAN3843768</t>
  </si>
  <si>
    <t>7797163843768</t>
  </si>
  <si>
    <t>HAP SET COMBO TREN LOCOMOTORA + PACK DE VIAS</t>
  </si>
  <si>
    <t>HAP-EAN3843775</t>
  </si>
  <si>
    <t>7797163843775</t>
  </si>
  <si>
    <t>HAP SET COMBO TREN VIAS</t>
  </si>
  <si>
    <t>HAP-EAN3843782</t>
  </si>
  <si>
    <t>7797163843782</t>
  </si>
  <si>
    <t>HAP SET COMBO ROMPECABEZA Y LIBRO ANIM DE LA SELVA</t>
  </si>
  <si>
    <t>HAP-EAN3843799</t>
  </si>
  <si>
    <t>7797163843799</t>
  </si>
  <si>
    <t>HAP SET COMBO ROMPECABEZA Y LIBRO ANIM DE LA GRANJA</t>
  </si>
  <si>
    <t>HAP-EAN3843805</t>
  </si>
  <si>
    <t>7797163843805</t>
  </si>
  <si>
    <t>HAP SET COMBO MUSICAL</t>
  </si>
  <si>
    <t>HAP-EAN3843812</t>
  </si>
  <si>
    <t>7797163843812</t>
  </si>
  <si>
    <t>HAP SET COMBO MUSICAL PARA HACER LIO</t>
  </si>
  <si>
    <t>HAP-EAN3843829</t>
  </si>
  <si>
    <t>7797163843829</t>
  </si>
  <si>
    <t>HAP SET COMBO DE ESTIMULACION</t>
  </si>
  <si>
    <t>HAP-EAN3843836</t>
  </si>
  <si>
    <t>7797163843836</t>
  </si>
  <si>
    <t>HAP SET COMBO JUGUETES DE APRENDIZAJE</t>
  </si>
  <si>
    <t>HAP-EAN3843843</t>
  </si>
  <si>
    <t>7797163843843</t>
  </si>
  <si>
    <t>HAP SET COMBO BAÑO</t>
  </si>
  <si>
    <t>HAP-EAN3843850</t>
  </si>
  <si>
    <t>7797163843850</t>
  </si>
  <si>
    <t>HAP SET COMBO JUEGOS DE BAÑO</t>
  </si>
  <si>
    <t>HAP-EAN9009868</t>
  </si>
  <si>
    <t>09009868</t>
  </si>
  <si>
    <t>HAP CENEFA 80X4 CM</t>
  </si>
  <si>
    <t>HAP-EAN9009875</t>
  </si>
  <si>
    <t>09009875</t>
  </si>
  <si>
    <t>HAP CENEFA 115X4 CM</t>
  </si>
  <si>
    <t>HAP-EAN9009882</t>
  </si>
  <si>
    <t>09009882</t>
  </si>
  <si>
    <t>HAP CENEFA 45X180 CM</t>
  </si>
  <si>
    <t>6943478024854</t>
  </si>
  <si>
    <t>11649</t>
  </si>
  <si>
    <t>HAP PIANO MAGICO</t>
  </si>
  <si>
    <t>6943478024861</t>
  </si>
  <si>
    <t>11650</t>
  </si>
  <si>
    <t>HAP TAMBORES</t>
  </si>
  <si>
    <t>6943478024847</t>
  </si>
  <si>
    <t>11648</t>
  </si>
  <si>
    <t>HAP MEZCLADOR DE COLORES</t>
  </si>
  <si>
    <t>6943478024885</t>
  </si>
  <si>
    <t>11652</t>
  </si>
  <si>
    <t>HAP JUEGO AVENTURA SUBMARINA</t>
  </si>
  <si>
    <t>6943478024908</t>
  </si>
  <si>
    <t>11655</t>
  </si>
  <si>
    <t>HAP GUSANITO</t>
  </si>
  <si>
    <t>6943478024878</t>
  </si>
  <si>
    <t>11651</t>
  </si>
  <si>
    <t>HAP GUSANITO BALANCEADOR</t>
  </si>
  <si>
    <t>6943478024892</t>
  </si>
  <si>
    <t>11654</t>
  </si>
  <si>
    <t>HAP ROMPECABEZA SAFARI</t>
  </si>
  <si>
    <t>6943478024922</t>
  </si>
  <si>
    <t>11715</t>
  </si>
  <si>
    <t>HAP TREN DESCUBRE</t>
  </si>
  <si>
    <t>6943478021266</t>
  </si>
  <si>
    <t>E0045</t>
  </si>
  <si>
    <t>HAP GIMNASIO PORTATIL</t>
  </si>
  <si>
    <t>6943478002289</t>
  </si>
  <si>
    <t>E0100C</t>
  </si>
  <si>
    <t>HAP CABALLITO MECEDOR DE MADERA</t>
  </si>
  <si>
    <t>6943478017696</t>
  </si>
  <si>
    <t>E0330</t>
  </si>
  <si>
    <t>HAP SET DE SONAJEROS CON SOPAPA</t>
  </si>
  <si>
    <t>6943478018990</t>
  </si>
  <si>
    <t>E0334</t>
  </si>
  <si>
    <t>HAP XILOFON</t>
  </si>
  <si>
    <t>6943478019003</t>
  </si>
  <si>
    <t>E0335</t>
  </si>
  <si>
    <t>HAP GUITARRA 6 EN 1</t>
  </si>
  <si>
    <t>6943478025226</t>
  </si>
  <si>
    <t>E0606</t>
  </si>
  <si>
    <t>HAP XILOFON ARCOIRIS</t>
  </si>
  <si>
    <t>6943478025233</t>
  </si>
  <si>
    <t>E0607</t>
  </si>
  <si>
    <t>6943478025479</t>
  </si>
  <si>
    <t>E0612</t>
  </si>
  <si>
    <t>HAP ESTACION MUSICAL 5 EN 1</t>
  </si>
  <si>
    <t>6943478009806</t>
  </si>
  <si>
    <t>E0323C</t>
  </si>
  <si>
    <t>HAP ARPA</t>
  </si>
  <si>
    <t>6943478021860</t>
  </si>
  <si>
    <t>E0601</t>
  </si>
  <si>
    <t>HAP GUITARRA LAGUNA AZUL</t>
  </si>
  <si>
    <t>6943478025264</t>
  </si>
  <si>
    <t>E0603</t>
  </si>
  <si>
    <t>HAP-E0200</t>
  </si>
  <si>
    <t>6943478016836</t>
  </si>
  <si>
    <t>E0200</t>
  </si>
  <si>
    <t>HAP GUANTE P/BAÑO DE OSO TEDDY</t>
  </si>
  <si>
    <t>6943478021556</t>
  </si>
  <si>
    <t>E0209</t>
  </si>
  <si>
    <t>HAP RANITA P/BAÑO</t>
  </si>
  <si>
    <t>6943478025134</t>
  </si>
  <si>
    <t>E0214</t>
  </si>
  <si>
    <t>HAP SET DE PESCA</t>
  </si>
  <si>
    <t>6943478025127</t>
  </si>
  <si>
    <t>E0215</t>
  </si>
  <si>
    <t>HAP CASCADA DE JUGUETE PARA BAÑO</t>
  </si>
  <si>
    <t>6943478025110</t>
  </si>
  <si>
    <t>E0216</t>
  </si>
  <si>
    <t>HAP BALLENA BURBUJAS PARA EL BAÑO</t>
  </si>
  <si>
    <t>HAP-E0448</t>
  </si>
  <si>
    <t>6943478016934</t>
  </si>
  <si>
    <t>E0448</t>
  </si>
  <si>
    <t>HAP PEPE APILABLE</t>
  </si>
  <si>
    <t>6943478024953</t>
  </si>
  <si>
    <t>E0457</t>
  </si>
  <si>
    <t>HAP SR RANA APILABLE</t>
  </si>
  <si>
    <t>6943478024960</t>
  </si>
  <si>
    <t>E0507</t>
  </si>
  <si>
    <t>HAP CUBO DE FORMAS ENCASTRABLE</t>
  </si>
  <si>
    <t>6943478025097</t>
  </si>
  <si>
    <t>E0508</t>
  </si>
  <si>
    <t>HAP JUEGO DE PASAR</t>
  </si>
  <si>
    <t>6943478016989</t>
  </si>
  <si>
    <t>E1812</t>
  </si>
  <si>
    <t>HAP CUBO DE ACTIVIDADES</t>
  </si>
  <si>
    <t>6943478002388</t>
  </si>
  <si>
    <t>E0340</t>
  </si>
  <si>
    <t>HAP MARIPOSA</t>
  </si>
  <si>
    <t>6943478016910</t>
  </si>
  <si>
    <t>E0353</t>
  </si>
  <si>
    <t>HAP JUEGO DE EMPUJE LILY MUSICAL</t>
  </si>
  <si>
    <t>6943478024984</t>
  </si>
  <si>
    <t>E0355</t>
  </si>
  <si>
    <t>HAP JUEGO DE EMPUJE CARACOL</t>
  </si>
  <si>
    <t>6943478024991</t>
  </si>
  <si>
    <t>E0356</t>
  </si>
  <si>
    <t>HAP JUEGO DE EMPUJE ABEJITA</t>
  </si>
  <si>
    <t>6943478024977</t>
  </si>
  <si>
    <t>E0357</t>
  </si>
  <si>
    <t>HAP JUEGO DE EMPUJE PATITO</t>
  </si>
  <si>
    <t>6943478025004</t>
  </si>
  <si>
    <t>E0358</t>
  </si>
  <si>
    <t>HAP JUEGO DE EMPUJE CONEJITO</t>
  </si>
  <si>
    <t>6943478025066</t>
  </si>
  <si>
    <t>E0361</t>
  </si>
  <si>
    <t>HAP JUEGO DE ARRASTRE RANITA</t>
  </si>
  <si>
    <t>6943478025073</t>
  </si>
  <si>
    <t>E0362</t>
  </si>
  <si>
    <t>HAP JUEGO DE ARRASTRE VAQUITA SAN ANTONIO</t>
  </si>
  <si>
    <t>6943478024946</t>
  </si>
  <si>
    <t>E0363</t>
  </si>
  <si>
    <t>HAP JUEGO DE EMPUJE DANTE</t>
  </si>
  <si>
    <t>6943478006997</t>
  </si>
  <si>
    <t>E0101</t>
  </si>
  <si>
    <t>HAP TRICICLO</t>
  </si>
  <si>
    <t>6943478009974</t>
  </si>
  <si>
    <t>E1015</t>
  </si>
  <si>
    <t>HAP JUEGO DE MESA Y BANCO</t>
  </si>
  <si>
    <t>6943478018884</t>
  </si>
  <si>
    <t>E1404</t>
  </si>
  <si>
    <t>HAP ROMPECABEZAS NUMEROS</t>
  </si>
  <si>
    <t>6943478018891</t>
  </si>
  <si>
    <t>E1505</t>
  </si>
  <si>
    <t>HAP ROMPECABEZAS ALFABETO</t>
  </si>
  <si>
    <t>6943478018792</t>
  </si>
  <si>
    <t>E1619</t>
  </si>
  <si>
    <t>HAP ROMPECABEZAS ANIMALES DE LA JUNGLA</t>
  </si>
  <si>
    <t>6943478003347</t>
  </si>
  <si>
    <t>E1002</t>
  </si>
  <si>
    <t>HAP ABACO</t>
  </si>
  <si>
    <t>6943478003958</t>
  </si>
  <si>
    <t>E1800</t>
  </si>
  <si>
    <t>HAP LABERINTO DE PASAR</t>
  </si>
  <si>
    <t>6943478003965</t>
  </si>
  <si>
    <t>E1801</t>
  </si>
  <si>
    <t>HAP BURBUJA DOBLE</t>
  </si>
  <si>
    <t>6943478003972</t>
  </si>
  <si>
    <t>E1802</t>
  </si>
  <si>
    <t>HAP CAJA DE DESCUBRIR</t>
  </si>
  <si>
    <t>6943478004085</t>
  </si>
  <si>
    <t>E1907</t>
  </si>
  <si>
    <t>HAP CENTRO DE ACTIVIDADES ARRECIFE DE CORAL</t>
  </si>
  <si>
    <t>6943478011618</t>
  </si>
  <si>
    <t>E1044</t>
  </si>
  <si>
    <t>HAP TEATRO DE MARIONETAS</t>
  </si>
  <si>
    <t>6943478004221</t>
  </si>
  <si>
    <t>E3000</t>
  </si>
  <si>
    <t>HAP BANCO DE TRABAJO</t>
  </si>
  <si>
    <t>6943478011601</t>
  </si>
  <si>
    <t>E3010</t>
  </si>
  <si>
    <t>HAP KIT DE MEDICO</t>
  </si>
  <si>
    <t>6943478024069</t>
  </si>
  <si>
    <t>E3028</t>
  </si>
  <si>
    <t>HAP MESA DE TRABAJO CIENTIFICA</t>
  </si>
  <si>
    <t>6943478024076</t>
  </si>
  <si>
    <t>E3029</t>
  </si>
  <si>
    <t>HAP CAJA HERRAMIENTAS EXPERIMENTOS DE CIENCIA</t>
  </si>
  <si>
    <t>6943478024083</t>
  </si>
  <si>
    <t>E3030</t>
  </si>
  <si>
    <t>HAP KIT DE EXPERIMENTOS</t>
  </si>
  <si>
    <t>6943478004245</t>
  </si>
  <si>
    <t>E3002</t>
  </si>
  <si>
    <t>HAP GARAGE</t>
  </si>
  <si>
    <t>6943478004429</t>
  </si>
  <si>
    <t>E3117</t>
  </si>
  <si>
    <t>HAP FRUTAS DE JUGUETE</t>
  </si>
  <si>
    <t>6943478004467</t>
  </si>
  <si>
    <t>HAP CAJA REGISTRADORA</t>
  </si>
  <si>
    <t>6943478007130</t>
  </si>
  <si>
    <t>E3124</t>
  </si>
  <si>
    <t>HAP SET DE TE PARA DOS</t>
  </si>
  <si>
    <t>6943478019379</t>
  </si>
  <si>
    <t>E3151</t>
  </si>
  <si>
    <t>HAP COCINA Y GRILL 2 EN 1</t>
  </si>
  <si>
    <t>6943478024137</t>
  </si>
  <si>
    <t>E3158</t>
  </si>
  <si>
    <t>HAP LICUADORA PARA SMOOTHIE</t>
  </si>
  <si>
    <t>6943478014930</t>
  </si>
  <si>
    <t>E3705</t>
  </si>
  <si>
    <t>HAP CRUCE DE TREN</t>
  </si>
  <si>
    <t>6943478015258</t>
  </si>
  <si>
    <t>E3714</t>
  </si>
  <si>
    <t>HAP MESA DE JUEGO PARA TRENES REVERSIBLE</t>
  </si>
  <si>
    <t>6943478021723</t>
  </si>
  <si>
    <t>E3725</t>
  </si>
  <si>
    <t xml:space="preserve">HAP ESTACION </t>
  </si>
  <si>
    <t>6943478025400</t>
  </si>
  <si>
    <t>E3734</t>
  </si>
  <si>
    <t>HAP PISTA DE CARRERAS</t>
  </si>
  <si>
    <t>HAP-E3761</t>
  </si>
  <si>
    <t>6943478021693</t>
  </si>
  <si>
    <t>E3761</t>
  </si>
  <si>
    <t>HAP TREN ACCIONADO POR MANIVELA</t>
  </si>
  <si>
    <t>6943478012806</t>
  </si>
  <si>
    <t>E1050</t>
  </si>
  <si>
    <t>HAP BICICLETA BALACEADORA</t>
  </si>
  <si>
    <t>6943478015678</t>
  </si>
  <si>
    <t>E1053</t>
  </si>
  <si>
    <t>HAP MONOPATIN</t>
  </si>
  <si>
    <t>6943478024021</t>
  </si>
  <si>
    <t>E1624</t>
  </si>
  <si>
    <t>HAP ROMPECABEZAS TRABAJOS</t>
  </si>
  <si>
    <t>6943478009981</t>
  </si>
  <si>
    <t>E3126</t>
  </si>
  <si>
    <t>HAP COCINA</t>
  </si>
  <si>
    <t>6943478010680</t>
  </si>
  <si>
    <t>E9060</t>
  </si>
  <si>
    <t>HAP DEM COCINA</t>
  </si>
  <si>
    <t>6943478017177</t>
  </si>
  <si>
    <t>E9199</t>
  </si>
  <si>
    <t>HAP SET EXHIBIDOR RAILWAY TABLE</t>
  </si>
  <si>
    <t>6943478024304</t>
  </si>
  <si>
    <t>E9502</t>
  </si>
  <si>
    <t>HAP ESTACIÓN DE LA GRAN CIUDAD</t>
  </si>
  <si>
    <t>6943478028678</t>
  </si>
  <si>
    <t>E3166</t>
  </si>
  <si>
    <t>HAP COCINA CON LUZ Y SONIDO</t>
  </si>
  <si>
    <t>6943478020283</t>
  </si>
  <si>
    <t>E0018</t>
  </si>
  <si>
    <t>HAP MORDILLO DOBLE TRIANGULO</t>
  </si>
  <si>
    <t>6943478017702</t>
  </si>
  <si>
    <t>E0331</t>
  </si>
  <si>
    <t>HAP PINGUINO MUSICAL</t>
  </si>
  <si>
    <t>6943478020269</t>
  </si>
  <si>
    <t>E0016</t>
  </si>
  <si>
    <t>HAP SONAJERO CON CAMPANA</t>
  </si>
  <si>
    <t>HAP-E0015</t>
  </si>
  <si>
    <t>6943478014251</t>
  </si>
  <si>
    <t>E0015</t>
  </si>
  <si>
    <t>HAP PAYASO EQUILIBRISTA</t>
  </si>
  <si>
    <t>6943478021303</t>
  </si>
  <si>
    <t>E0456</t>
  </si>
  <si>
    <t>HAP TRIO SONAJEROS GEOMETRICOS</t>
  </si>
  <si>
    <t>6943478021853</t>
  </si>
  <si>
    <t>E0600</t>
  </si>
  <si>
    <t>HAP GUITARRA FLOWER POWER</t>
  </si>
  <si>
    <t>6943478025271</t>
  </si>
  <si>
    <t>E0604</t>
  </si>
  <si>
    <t>HAP UKELELE AZUL</t>
  </si>
  <si>
    <t>6943478021662</t>
  </si>
  <si>
    <t>E3730</t>
  </si>
  <si>
    <t>HAP SET FERROCARRIL DE CIUDAD AJETREADA</t>
  </si>
  <si>
    <t>6943478021648</t>
  </si>
  <si>
    <t>E3732</t>
  </si>
  <si>
    <t xml:space="preserve">HAP SET DE CARGA CON MANIVELA </t>
  </si>
  <si>
    <t>6943478021815</t>
  </si>
  <si>
    <t>E3756</t>
  </si>
  <si>
    <t>HAP SET DE CARGA MINERA</t>
  </si>
  <si>
    <t>6943478021679</t>
  </si>
  <si>
    <t>E3729</t>
  </si>
  <si>
    <t>HAP SET PISTA DE TRENES EN 8</t>
  </si>
  <si>
    <t>6943478025394</t>
  </si>
  <si>
    <t>E3827</t>
  </si>
  <si>
    <t>HAP FIGURA 8 SUBMARINA</t>
  </si>
  <si>
    <t>6943478011977</t>
  </si>
  <si>
    <t>E3011</t>
  </si>
  <si>
    <t>HAP GRUA</t>
  </si>
  <si>
    <t>0074451116566</t>
  </si>
  <si>
    <t>11656</t>
  </si>
  <si>
    <t>HAP JUEGO DE CUBOS DE INGENIO</t>
  </si>
  <si>
    <t>6943478019010</t>
  </si>
  <si>
    <t>E0336</t>
  </si>
  <si>
    <t>HAP SET DE MUSICA</t>
  </si>
  <si>
    <t>6943478026421</t>
  </si>
  <si>
    <t>E0506B</t>
  </si>
  <si>
    <t>HAP BANCO DE DESCARGA</t>
  </si>
  <si>
    <t>6943478004238</t>
  </si>
  <si>
    <t>E3001</t>
  </si>
  <si>
    <t>HAP CJA DE HERRAMIENTAS</t>
  </si>
  <si>
    <t>6943478026476</t>
  </si>
  <si>
    <t>E9538</t>
  </si>
  <si>
    <t>HAP EXHIBIDOR JUNIOR INVENTOR</t>
  </si>
  <si>
    <t>HAP-11778</t>
  </si>
  <si>
    <t>6943478027268</t>
  </si>
  <si>
    <t>11778</t>
  </si>
  <si>
    <t>HAP TABLET TOQUE MAGICO</t>
  </si>
  <si>
    <t>HAP-11874</t>
  </si>
  <si>
    <t>6943478027206</t>
  </si>
  <si>
    <t>11874</t>
  </si>
  <si>
    <t>HAP UKELELE TOQUE</t>
  </si>
  <si>
    <t>HAP-11873</t>
  </si>
  <si>
    <t>6943478027190</t>
  </si>
  <si>
    <t>11873</t>
  </si>
  <si>
    <t>HAP BLOQUES DE MADERA</t>
  </si>
  <si>
    <t>HAP-11883</t>
  </si>
  <si>
    <t>6943478027213</t>
  </si>
  <si>
    <t>11883</t>
  </si>
  <si>
    <t>HAP XILOFONO TOQUE MAGICO</t>
  </si>
  <si>
    <t>HAP-12008</t>
  </si>
  <si>
    <t>6943478027251</t>
  </si>
  <si>
    <t>12008</t>
  </si>
  <si>
    <t>HAP MINI PIANO TOQUE MAGICO</t>
  </si>
  <si>
    <t>HAP-E0332</t>
  </si>
  <si>
    <t>6943478017719</t>
  </si>
  <si>
    <t>E0332</t>
  </si>
  <si>
    <t>HAP CAJA DE MUSICA GIRATORIA</t>
  </si>
  <si>
    <t>HAP-E0608</t>
  </si>
  <si>
    <t>6943478025462</t>
  </si>
  <si>
    <t>E0608</t>
  </si>
  <si>
    <t>HAP TAMBOR DE DOS CARAS</t>
  </si>
  <si>
    <t>HAP-E0338</t>
  </si>
  <si>
    <t>6943478019485</t>
  </si>
  <si>
    <t>E0338</t>
  </si>
  <si>
    <t>HAP DELUXE GRAN PIANO</t>
  </si>
  <si>
    <t>HAP-E0616</t>
  </si>
  <si>
    <t>6943478025509</t>
  </si>
  <si>
    <t>E0616</t>
  </si>
  <si>
    <t>HAP HARMONICA DE BLUES</t>
  </si>
  <si>
    <t>HAP-E0451</t>
  </si>
  <si>
    <t>6943478016903</t>
  </si>
  <si>
    <t>E0451</t>
  </si>
  <si>
    <t>HAP BLOQUES CARTON AQPILABLES PEPE Y FRIENDS</t>
  </si>
  <si>
    <t>HAP-E0360</t>
  </si>
  <si>
    <t>6943478025080</t>
  </si>
  <si>
    <t>E0360</t>
  </si>
  <si>
    <t>HAP PAJARITO DE ARRASTRE</t>
  </si>
  <si>
    <t>HAP-E0906</t>
  </si>
  <si>
    <t>6943478007741</t>
  </si>
  <si>
    <t>E0906</t>
  </si>
  <si>
    <t>HAP JIRAFA DE ARRASTRE</t>
  </si>
  <si>
    <t>HAP-E0908</t>
  </si>
  <si>
    <t>6943478007734</t>
  </si>
  <si>
    <t>E0908</t>
  </si>
  <si>
    <t>HAP ELEFANTE DE ARRASTRE</t>
  </si>
  <si>
    <t>HAP-E0370</t>
  </si>
  <si>
    <t>6943478002449</t>
  </si>
  <si>
    <t>E0370</t>
  </si>
  <si>
    <t>HAP ANDADOR MARAVILLOSO</t>
  </si>
  <si>
    <t>HAP-E1309</t>
  </si>
  <si>
    <t>6943478018778</t>
  </si>
  <si>
    <t>E1309</t>
  </si>
  <si>
    <t>HAP ROMPECABEZAS DE ANIMALITOS</t>
  </si>
  <si>
    <t>HAP-E1601</t>
  </si>
  <si>
    <t>6943478016958</t>
  </si>
  <si>
    <t>E1601</t>
  </si>
  <si>
    <t>HAP ROMPECABEZAS PEPE Y FRIENDS</t>
  </si>
  <si>
    <t>HAP-E1608</t>
  </si>
  <si>
    <t>6943478017825</t>
  </si>
  <si>
    <t>E1608</t>
  </si>
  <si>
    <t>HAP ROMPECABEZAS DINAMICO CONSTRUCCION</t>
  </si>
  <si>
    <t>HAP-E1616</t>
  </si>
  <si>
    <t>6943478017757</t>
  </si>
  <si>
    <t>E1616</t>
  </si>
  <si>
    <t>HAP PUZLE DESCUBRE QUIEN ESTA EN EL ÁRBOL</t>
  </si>
  <si>
    <t>HAP-E1620</t>
  </si>
  <si>
    <t>6943478018693</t>
  </si>
  <si>
    <t>E1620</t>
  </si>
  <si>
    <t>HAP PUZLE TACTIL DE ANIMALES POLARES</t>
  </si>
  <si>
    <t>HAP-E1621</t>
  </si>
  <si>
    <t>6943478018716</t>
  </si>
  <si>
    <t>E1621</t>
  </si>
  <si>
    <t>HAP PUZLE TACTIL DE ANIMALES DEL BOSQUE</t>
  </si>
  <si>
    <t>HAP-E1622</t>
  </si>
  <si>
    <t>6943478018747</t>
  </si>
  <si>
    <t>E1622</t>
  </si>
  <si>
    <t xml:space="preserve">HAP PUZLE DEL RELOJ ROBUSTO </t>
  </si>
  <si>
    <t>HAP-E1627</t>
  </si>
  <si>
    <t>6943478027046</t>
  </si>
  <si>
    <t>E1627</t>
  </si>
  <si>
    <t xml:space="preserve">HAP DESFILE DE ANIMALES Y ABECEDARIO  </t>
  </si>
  <si>
    <t>HAP-E1628</t>
  </si>
  <si>
    <t>6943478027039</t>
  </si>
  <si>
    <t>E1628</t>
  </si>
  <si>
    <t>HAP ANIMALES DE GRANJA Y NUMEROS</t>
  </si>
  <si>
    <t>HAP-E0458</t>
  </si>
  <si>
    <t>6943478024939</t>
  </si>
  <si>
    <t>E0458</t>
  </si>
  <si>
    <t>HAP DOMO DE AVENTURA EN EL VALLE SOLEADO</t>
  </si>
  <si>
    <t>HAP-E0511</t>
  </si>
  <si>
    <t>6943478029682</t>
  </si>
  <si>
    <t>E0511</t>
  </si>
  <si>
    <t>HAP BALANZA MATEMATICA DE MONSTRUO</t>
  </si>
  <si>
    <t>HAP-E1631</t>
  </si>
  <si>
    <t>6943478029699</t>
  </si>
  <si>
    <t>E1631</t>
  </si>
  <si>
    <t>HAP CAJA DE ARTE MAGICA</t>
  </si>
  <si>
    <t>HAP-E1701</t>
  </si>
  <si>
    <t>6943478003897</t>
  </si>
  <si>
    <t>E1701</t>
  </si>
  <si>
    <t>HAP-E1705</t>
  </si>
  <si>
    <t>6943478003934</t>
  </si>
  <si>
    <t>E1705</t>
  </si>
  <si>
    <t>HAP-E1713</t>
  </si>
  <si>
    <t>6943478029705</t>
  </si>
  <si>
    <t>E1713</t>
  </si>
  <si>
    <t>HAP LABERINTO CONSTRCCION</t>
  </si>
  <si>
    <t>HAP-E1714</t>
  </si>
  <si>
    <t>6943478029712</t>
  </si>
  <si>
    <t>E1714</t>
  </si>
  <si>
    <t>HAP-E1813</t>
  </si>
  <si>
    <t>6943478029729</t>
  </si>
  <si>
    <t>E1813</t>
  </si>
  <si>
    <t>HAP BANCO DE ACTIVIDADES CIRCO</t>
  </si>
  <si>
    <t>HAP-E3014</t>
  </si>
  <si>
    <t>6943478012066</t>
  </si>
  <si>
    <t>E3014</t>
  </si>
  <si>
    <t>HAP SET DE BELLEZA</t>
  </si>
  <si>
    <t>HAP-E3027</t>
  </si>
  <si>
    <t>6943478024052</t>
  </si>
  <si>
    <t>E3027</t>
  </si>
  <si>
    <t>HAP MESA DE TRABAJO CIENTIFICA DELUXE</t>
  </si>
  <si>
    <t>HAP-E3116</t>
  </si>
  <si>
    <t>6943478004412</t>
  </si>
  <si>
    <t>E3116</t>
  </si>
  <si>
    <t>HAP ENSALADA DE LA HUERTA</t>
  </si>
  <si>
    <t>HAP-E3123</t>
  </si>
  <si>
    <t>6943478006218</t>
  </si>
  <si>
    <t>E3123</t>
  </si>
  <si>
    <t>HAP CARRITO DE COMPRAS</t>
  </si>
  <si>
    <t>HAP-E3125B</t>
  </si>
  <si>
    <t>6943478006225</t>
  </si>
  <si>
    <t>E3125B</t>
  </si>
  <si>
    <t>HAP SET DE PASTA</t>
  </si>
  <si>
    <t>HAP-E3129</t>
  </si>
  <si>
    <t>6943478007116</t>
  </si>
  <si>
    <t>E3129</t>
  </si>
  <si>
    <t>HAP SET DE PIZZA</t>
  </si>
  <si>
    <t>6943478011960</t>
  </si>
  <si>
    <t>E3137</t>
  </si>
  <si>
    <t>HAP SET DE COCINA DEL CHEF</t>
  </si>
  <si>
    <t>HAP-E3140</t>
  </si>
  <si>
    <t>6943478012875</t>
  </si>
  <si>
    <t>E3140</t>
  </si>
  <si>
    <t>HAP TORTA DE CUMPLEAÑOS DE DOS SABORES</t>
  </si>
  <si>
    <t>HAP-E3146</t>
  </si>
  <si>
    <t>6943478019324</t>
  </si>
  <si>
    <t>E3146</t>
  </si>
  <si>
    <t>HAP MI CAFETERA</t>
  </si>
  <si>
    <t>HAP-E3147</t>
  </si>
  <si>
    <t>6943478019331</t>
  </si>
  <si>
    <t>E3147</t>
  </si>
  <si>
    <t>HAP BATIDORA MIXER</t>
  </si>
  <si>
    <t>HAP-E3148</t>
  </si>
  <si>
    <t>6943478019348</t>
  </si>
  <si>
    <t>E3148</t>
  </si>
  <si>
    <t>HAP SET TOSTADORA</t>
  </si>
  <si>
    <t>HAP-E3150</t>
  </si>
  <si>
    <t>6943478019362</t>
  </si>
  <si>
    <t>E3150</t>
  </si>
  <si>
    <t>HAP SET COCINAR Y SERVIR</t>
  </si>
  <si>
    <t>HAP-E3157B</t>
  </si>
  <si>
    <t>6943478025356</t>
  </si>
  <si>
    <t>E3157B</t>
  </si>
  <si>
    <t>HAP SET CUPCAKES</t>
  </si>
  <si>
    <t>HAP-E3160B</t>
  </si>
  <si>
    <t>6943478025363</t>
  </si>
  <si>
    <t>HAP SET FAST FOOD</t>
  </si>
  <si>
    <t>HAP-E3161B</t>
  </si>
  <si>
    <t>6943478025370</t>
  </si>
  <si>
    <t>E3161B</t>
  </si>
  <si>
    <t>HAP VERDURAS DE LA HUERTA</t>
  </si>
  <si>
    <t>HAP-E3164</t>
  </si>
  <si>
    <t>6943478029101</t>
  </si>
  <si>
    <t>E3164</t>
  </si>
  <si>
    <t>HAP FREIDORA DIVERTIDA</t>
  </si>
  <si>
    <t>HAP-E3167</t>
  </si>
  <si>
    <t>6943478029163</t>
  </si>
  <si>
    <t>E3167</t>
  </si>
  <si>
    <t>HAP CANASTA DE VEGETALES</t>
  </si>
  <si>
    <t>HAP-E3168</t>
  </si>
  <si>
    <t>6943478029156</t>
  </si>
  <si>
    <t>E3168</t>
  </si>
  <si>
    <t>HAP CANASTA DE PAN</t>
  </si>
  <si>
    <t>HAP-E3169</t>
  </si>
  <si>
    <t>6943478029149</t>
  </si>
  <si>
    <t>E3169</t>
  </si>
  <si>
    <t>HAP CANASTA DE FRUTAS</t>
  </si>
  <si>
    <t>HAP-E3170</t>
  </si>
  <si>
    <t>6943478029132</t>
  </si>
  <si>
    <t>E3170</t>
  </si>
  <si>
    <t>HAP JUEGO COCINA PARA NIÑOS PEQUEÑOS</t>
  </si>
  <si>
    <t>HAP-E3407</t>
  </si>
  <si>
    <t>6943478029736</t>
  </si>
  <si>
    <t>HAP VAN AVENTURAS</t>
  </si>
  <si>
    <t>HAP-E3408</t>
  </si>
  <si>
    <t>6943478029743</t>
  </si>
  <si>
    <t>E3408</t>
  </si>
  <si>
    <t>HAP SET VETERINARIO</t>
  </si>
  <si>
    <t>HAP-E3524</t>
  </si>
  <si>
    <t>6943478029927</t>
  </si>
  <si>
    <t>E3524</t>
  </si>
  <si>
    <t>HAP-E3707</t>
  </si>
  <si>
    <t>6943478014954</t>
  </si>
  <si>
    <t>E3707</t>
  </si>
  <si>
    <t>HAP SET DE VIAS SUPER EXPANCION</t>
  </si>
  <si>
    <t>HAP-E3715</t>
  </si>
  <si>
    <t>6943478018266</t>
  </si>
  <si>
    <t>E3715</t>
  </si>
  <si>
    <t>HAP GRUA GRAN BOOM</t>
  </si>
  <si>
    <t>HAP-E3726</t>
  </si>
  <si>
    <t>6943478021716</t>
  </si>
  <si>
    <t>HAP TREN A CONTROL REMOTO</t>
  </si>
  <si>
    <t>HAP-E3737</t>
  </si>
  <si>
    <t>6943478025431</t>
  </si>
  <si>
    <t>E3737</t>
  </si>
  <si>
    <t>HAP CAMION DE BOMBEROS CON SIRENA</t>
  </si>
  <si>
    <t>HAP-E3738</t>
  </si>
  <si>
    <t>6943478025448</t>
  </si>
  <si>
    <t>E3738</t>
  </si>
  <si>
    <t>HAP AUTO DE POLICIA CON SIRENA</t>
  </si>
  <si>
    <t>HAP-E3760</t>
  </si>
  <si>
    <t>6943478021709</t>
  </si>
  <si>
    <t>E3760</t>
  </si>
  <si>
    <t>HAP TREN SOLAR</t>
  </si>
  <si>
    <t>HAP-E3764</t>
  </si>
  <si>
    <t>6943478029750</t>
  </si>
  <si>
    <t>E3764</t>
  </si>
  <si>
    <t>HAP CAJA CONSTRUCTOR VIAS</t>
  </si>
  <si>
    <t>HAP-E1042</t>
  </si>
  <si>
    <t>6943478011595</t>
  </si>
  <si>
    <t>E1042</t>
  </si>
  <si>
    <t>HAP DOMINOS DYNAMO</t>
  </si>
  <si>
    <t>HAP-E1056</t>
  </si>
  <si>
    <t>6943478023604</t>
  </si>
  <si>
    <t>E1056</t>
  </si>
  <si>
    <t>HAP DOMINO MARTILLO PODEROSO</t>
  </si>
  <si>
    <t>HAP-E5568</t>
  </si>
  <si>
    <t>6943478021242</t>
  </si>
  <si>
    <t>E5568</t>
  </si>
  <si>
    <t>HAP TELESCOPIO AJUSTABLE</t>
  </si>
  <si>
    <t>HAP-E5569</t>
  </si>
  <si>
    <t>6943478021235</t>
  </si>
  <si>
    <t>E5569</t>
  </si>
  <si>
    <t>HAP PERISCOPIO DE ESCONDITE</t>
  </si>
  <si>
    <t>HAP-E5570</t>
  </si>
  <si>
    <t>6943478021228</t>
  </si>
  <si>
    <t>E5570</t>
  </si>
  <si>
    <t>HAP SET DETECTIVE DE NATURALEZA</t>
  </si>
  <si>
    <t>HAP-E5573</t>
  </si>
  <si>
    <t>6943478021259</t>
  </si>
  <si>
    <t>E5573</t>
  </si>
  <si>
    <t>HAP HAMACA DE BOLSILLO</t>
  </si>
  <si>
    <t>HAP-E5574</t>
  </si>
  <si>
    <t>6943478021846</t>
  </si>
  <si>
    <t>E5574</t>
  </si>
  <si>
    <t>HAP KIT ARTISTICO PRENSADOR DE FLORES</t>
  </si>
  <si>
    <t>HAP-E5575</t>
  </si>
  <si>
    <t>6943478027091</t>
  </si>
  <si>
    <t>E5575</t>
  </si>
  <si>
    <t>HAP SET BRUJULA</t>
  </si>
  <si>
    <t>HAP-E5577</t>
  </si>
  <si>
    <t>6943478027114</t>
  </si>
  <si>
    <t>E5577</t>
  </si>
  <si>
    <t>HAP FRASCO PARA INSECTO</t>
  </si>
  <si>
    <t>HAP-E5578</t>
  </si>
  <si>
    <t>6943478027121</t>
  </si>
  <si>
    <t>E5578</t>
  </si>
  <si>
    <t>HAP RED PARA MARIPOSAS</t>
  </si>
  <si>
    <t>HAP-E5579</t>
  </si>
  <si>
    <t>6943478027138</t>
  </si>
  <si>
    <t>E5579</t>
  </si>
  <si>
    <t>HAP LINTERNA DE CARGA MANUAL</t>
  </si>
  <si>
    <t>HAP-E8247</t>
  </si>
  <si>
    <t>6943478018525</t>
  </si>
  <si>
    <t>E8247</t>
  </si>
  <si>
    <t>HAP MARAVILLOSOS BLOQUES 101 PIEZAS</t>
  </si>
  <si>
    <t>HAP-E3702</t>
  </si>
  <si>
    <t>6943478014909</t>
  </si>
  <si>
    <t>E3702</t>
  </si>
  <si>
    <t>HAP ESTACIÓN DE TREN LUCES ESCUCHA Y GRABA</t>
  </si>
  <si>
    <t>HAP-E0409</t>
  </si>
  <si>
    <t>6943478002562</t>
  </si>
  <si>
    <t>E0409</t>
  </si>
  <si>
    <t>HAP BLOQUES MADERA 50 PIEZAS</t>
  </si>
  <si>
    <t>Total</t>
  </si>
  <si>
    <t>4Y+</t>
  </si>
  <si>
    <t>Juguete de rol</t>
  </si>
  <si>
    <t>Junior inventor</t>
  </si>
  <si>
    <t>Trenes Primera Infancia</t>
  </si>
  <si>
    <t>Trenes + 3 Años</t>
  </si>
  <si>
    <t>Arte y Manualidades</t>
  </si>
  <si>
    <t>Musica</t>
  </si>
  <si>
    <t>Rompecabezas</t>
  </si>
  <si>
    <t>Baby Einstein</t>
  </si>
  <si>
    <t>58 PZ / 44 X 36 X 60 CMS</t>
  </si>
  <si>
    <t>37 PIEZAS</t>
  </si>
  <si>
    <t>Pedido Unidades</t>
  </si>
  <si>
    <t>Codbarra</t>
  </si>
  <si>
    <t>Agotado</t>
  </si>
  <si>
    <t>ALP-EAN844574</t>
  </si>
  <si>
    <t>ROLLO DE PAPEL</t>
  </si>
  <si>
    <t>7797163844574</t>
  </si>
  <si>
    <t>Papel 80gr. 38cm ancho x 20m largo</t>
  </si>
  <si>
    <t>Escenarios y muñecos</t>
  </si>
  <si>
    <t>APRENDIZAJE DE MATEMATICA BASICA CON PESOS,MEDIDAS Y EQUILIBIO</t>
  </si>
  <si>
    <t>COMBINABLE CON OTROS CIRCUITOS</t>
  </si>
  <si>
    <t>TEXTURAS</t>
  </si>
  <si>
    <t>Juguetes  didacticos</t>
  </si>
  <si>
    <t>E3121</t>
  </si>
  <si>
    <t>E3160</t>
  </si>
  <si>
    <t>E5562</t>
  </si>
  <si>
    <t>HAP-E0214test</t>
  </si>
  <si>
    <t>694347802513432</t>
  </si>
  <si>
    <t>TEST NO USAR - HAP SET DE PESCA</t>
  </si>
  <si>
    <t>HAP-E1003</t>
  </si>
  <si>
    <t>6943478003354</t>
  </si>
  <si>
    <t>E1003</t>
  </si>
  <si>
    <t>HAP OJO ESPIA</t>
  </si>
  <si>
    <t>HAP-E3736</t>
  </si>
  <si>
    <t>6943478025424</t>
  </si>
  <si>
    <t>E3736</t>
  </si>
  <si>
    <t>HAP SERVICIO DE EMERGENCIAS</t>
  </si>
  <si>
    <t>HAP-E6020</t>
  </si>
  <si>
    <t>6943478021105</t>
  </si>
  <si>
    <t>E6020</t>
  </si>
  <si>
    <t>HAP-E3717</t>
  </si>
  <si>
    <t>6943478018280</t>
  </si>
  <si>
    <t>E3717</t>
  </si>
  <si>
    <t>HAP TREN MERCANCIAS ERA DEL VAPOR</t>
  </si>
  <si>
    <t>Aire libre</t>
  </si>
  <si>
    <t>Quadrilla</t>
  </si>
  <si>
    <t>5Y+</t>
  </si>
  <si>
    <t>BAMBU ECOLOGICO</t>
  </si>
  <si>
    <t>INCLUYE ESPEJO PARA SEÑALES Y MOSQUETON PORTAEQUIPO  (SOSTIENE HASTA 10 KGS)</t>
  </si>
  <si>
    <t>TAPA LUPA DE 4 X               PLASTICO DE ORIGEN VEGETAL</t>
  </si>
  <si>
    <t>FABRICADA EN BAMBU ECOLOGICO Y PLASTICO DE ORIGEN VEGETAL</t>
  </si>
  <si>
    <t xml:space="preserve"> LOS ALIMENTOS SE MUEVEN AL COCINARSE</t>
  </si>
  <si>
    <t>CONTRO REMOTO X APP CELULAR</t>
  </si>
  <si>
    <t>CON VEHICULOS Y ESTACIONES DE POLICIA Y BOMBEROS</t>
  </si>
  <si>
    <t>INCLUYE MUÑECOS Y ACCESORIOS</t>
  </si>
  <si>
    <t>E3726</t>
  </si>
  <si>
    <t>E3407</t>
  </si>
  <si>
    <t>8 AUMENTOS BOLSA PARA GUARDAR</t>
  </si>
  <si>
    <t>LUPA DE 4X SILBATO DE 2 TONOS</t>
  </si>
  <si>
    <t>HAP LABERINTO MAGNETICO SELVA</t>
  </si>
  <si>
    <t>HAP LABERINTO MAGNETICO CHOO CHOO TRACKS</t>
  </si>
  <si>
    <t>HAP LABERINTO MAGNETICO COLOR SEA TURTLE</t>
  </si>
  <si>
    <t>HAP LABERINTO DE BOLITAS ACANTILADO</t>
  </si>
  <si>
    <t>44 PIEZAS + 50 BOLITAS</t>
  </si>
  <si>
    <t>HAP SET DE MUÑECA</t>
  </si>
  <si>
    <t>COM S/I</t>
  </si>
  <si>
    <t>VIGENCIA JUNIO 2021</t>
  </si>
  <si>
    <t>BEMAR  DISTRIBUIDORA</t>
  </si>
  <si>
    <t>4794-5629/4711-7846</t>
  </si>
  <si>
    <t>info@bemardistribuidora.com.ar</t>
  </si>
  <si>
    <t>www.bemardistirbuidora.com.ar</t>
  </si>
  <si>
    <t>TOTAL</t>
  </si>
  <si>
    <t>TOTAL MAS IVA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</si>
</sst>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_-* #,##0.00\ _€_-;\-* #,##0.00\ _€_-;_-* &quot;-&quot;??\ _€_-;_-@_-"/>
    <numFmt numFmtId="166" formatCode="&quot;$&quot;\ #,##0.00"/>
    <numFmt numFmtId="167" formatCode="_-* #,##0\ _€_-;\-* #,##0\ _€_-;_-* &quot;-&quot;??\ _€_-;_-@_-"/>
    <numFmt numFmtId="168" formatCode="&quot;$&quot;\ #,##0"/>
  </numFmts>
  <fonts count="23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u/>
      <sz val="6.6"/>
      <color theme="10"/>
      <name val="Calibri"/>
      <family val="2"/>
    </font>
    <font>
      <sz val="16"/>
      <name val="Arial"/>
      <family val="2"/>
    </font>
    <font>
      <b/>
      <sz val="20"/>
      <name val="Arial"/>
      <family val="2"/>
    </font>
    <font>
      <u/>
      <sz val="16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4" fillId="0" borderId="0" applyFont="0" applyFill="0" applyBorder="0" applyAlignment="0" applyProtection="0"/>
    <xf numFmtId="0" fontId="11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164" fontId="0" fillId="0" borderId="0" xfId="1" applyNumberFormat="1" applyFont="1"/>
    <xf numFmtId="0" fontId="13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/>
    <xf numFmtId="49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vertical="center"/>
    </xf>
    <xf numFmtId="166" fontId="11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11" fillId="0" borderId="0" xfId="0" applyFont="1" applyBorder="1"/>
    <xf numFmtId="167" fontId="6" fillId="0" borderId="0" xfId="1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/>
    <xf numFmtId="49" fontId="6" fillId="0" borderId="0" xfId="0" applyNumberFormat="1" applyFont="1" applyFill="1" applyBorder="1" applyAlignment="1">
      <alignment horizontal="center" vertical="center"/>
    </xf>
    <xf numFmtId="167" fontId="6" fillId="0" borderId="0" xfId="1" applyNumberFormat="1" applyFont="1" applyFill="1" applyBorder="1" applyAlignment="1"/>
    <xf numFmtId="0" fontId="12" fillId="2" borderId="0" xfId="0" applyFont="1" applyFill="1" applyBorder="1" applyAlignment="1">
      <alignment horizontal="center" vertical="center"/>
    </xf>
    <xf numFmtId="166" fontId="12" fillId="2" borderId="0" xfId="1" applyNumberFormat="1" applyFont="1" applyFill="1" applyBorder="1" applyAlignment="1">
      <alignment horizontal="center" vertical="center" wrapText="1"/>
    </xf>
    <xf numFmtId="167" fontId="12" fillId="2" borderId="0" xfId="1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" fontId="6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inden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6" fontId="12" fillId="0" borderId="0" xfId="1" applyNumberFormat="1" applyFont="1" applyBorder="1" applyAlignment="1">
      <alignment horizontal="right"/>
    </xf>
    <xf numFmtId="166" fontId="13" fillId="0" borderId="0" xfId="1" applyNumberFormat="1" applyFont="1" applyBorder="1" applyAlignment="1">
      <alignment horizontal="right"/>
    </xf>
    <xf numFmtId="167" fontId="12" fillId="0" borderId="0" xfId="1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/>
    <xf numFmtId="0" fontId="8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indent="1"/>
    </xf>
    <xf numFmtId="0" fontId="9" fillId="0" borderId="0" xfId="0" applyFont="1" applyBorder="1" applyAlignment="1">
      <alignment horizontal="center"/>
    </xf>
    <xf numFmtId="166" fontId="9" fillId="0" borderId="0" xfId="1" applyNumberFormat="1" applyFont="1" applyBorder="1" applyAlignment="1">
      <alignment horizontal="right"/>
    </xf>
    <xf numFmtId="166" fontId="8" fillId="0" borderId="0" xfId="1" applyNumberFormat="1" applyFont="1" applyBorder="1" applyAlignment="1">
      <alignment horizontal="right"/>
    </xf>
    <xf numFmtId="167" fontId="9" fillId="0" borderId="0" xfId="1" applyNumberFormat="1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14" fontId="6" fillId="3" borderId="0" xfId="0" applyNumberFormat="1" applyFont="1" applyFill="1" applyBorder="1" applyAlignment="1">
      <alignment horizontal="center" vertical="center"/>
    </xf>
    <xf numFmtId="168" fontId="6" fillId="0" borderId="0" xfId="1" applyNumberFormat="1" applyFont="1" applyBorder="1" applyAlignment="1">
      <alignment horizontal="right" vertical="center"/>
    </xf>
    <xf numFmtId="168" fontId="11" fillId="0" borderId="0" xfId="1" applyNumberFormat="1" applyFont="1" applyBorder="1" applyAlignment="1">
      <alignment horizontal="right" vertical="center"/>
    </xf>
    <xf numFmtId="167" fontId="6" fillId="0" borderId="0" xfId="1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7" fontId="12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wrapText="1"/>
    </xf>
    <xf numFmtId="0" fontId="12" fillId="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/>
    <xf numFmtId="164" fontId="3" fillId="0" borderId="0" xfId="1" applyNumberFormat="1" applyFont="1"/>
    <xf numFmtId="167" fontId="12" fillId="0" borderId="0" xfId="1" applyNumberFormat="1" applyFont="1" applyBorder="1" applyAlignment="1" applyProtection="1">
      <alignment horizontal="center"/>
      <protection locked="0"/>
    </xf>
    <xf numFmtId="167" fontId="9" fillId="0" borderId="0" xfId="1" applyNumberFormat="1" applyFont="1" applyBorder="1" applyAlignment="1" applyProtection="1">
      <alignment horizontal="center"/>
      <protection locked="0"/>
    </xf>
    <xf numFmtId="167" fontId="6" fillId="0" borderId="0" xfId="1" applyNumberFormat="1" applyFont="1" applyBorder="1" applyAlignment="1" applyProtection="1">
      <alignment horizontal="center" vertical="center"/>
    </xf>
    <xf numFmtId="0" fontId="0" fillId="0" borderId="0" xfId="0" applyBorder="1"/>
    <xf numFmtId="0" fontId="17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indent="1"/>
    </xf>
    <xf numFmtId="164" fontId="2" fillId="0" borderId="0" xfId="1" applyNumberFormat="1" applyFont="1"/>
    <xf numFmtId="0" fontId="7" fillId="0" borderId="0" xfId="0" applyNumberFormat="1" applyFont="1" applyFill="1" applyBorder="1" applyAlignment="1">
      <alignment horizontal="left" indent="1"/>
    </xf>
    <xf numFmtId="164" fontId="1" fillId="0" borderId="0" xfId="1" applyNumberFormat="1" applyFont="1"/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Fill="1" applyBorder="1"/>
    <xf numFmtId="0" fontId="11" fillId="0" borderId="0" xfId="0" applyFont="1" applyFill="1" applyBorder="1"/>
    <xf numFmtId="167" fontId="12" fillId="0" borderId="0" xfId="1" applyNumberFormat="1" applyFont="1" applyFill="1" applyBorder="1" applyAlignment="1">
      <alignment horizontal="center" vertical="center"/>
    </xf>
    <xf numFmtId="17" fontId="6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5" fillId="0" borderId="0" xfId="0" applyFont="1" applyBorder="1" applyAlignment="1">
      <alignment horizontal="right" vertical="center"/>
    </xf>
    <xf numFmtId="14" fontId="6" fillId="3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/>
    <xf numFmtId="0" fontId="20" fillId="0" borderId="0" xfId="0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vertical="center"/>
      <protection locked="0"/>
    </xf>
    <xf numFmtId="49" fontId="22" fillId="0" borderId="0" xfId="3" applyNumberFormat="1" applyFont="1" applyFill="1" applyBorder="1" applyAlignment="1" applyProtection="1">
      <alignment vertical="center"/>
    </xf>
    <xf numFmtId="0" fontId="21" fillId="0" borderId="0" xfId="0" applyFont="1" applyFill="1" applyBorder="1" applyAlignment="1">
      <alignment horizontal="left" indent="1"/>
    </xf>
  </cellXfs>
  <cellStyles count="4">
    <cellStyle name="Hipervínculo" xfId="3" builtinId="8"/>
    <cellStyle name="Millares" xfId="1" builtinId="3"/>
    <cellStyle name="Normal" xfId="0" builtinId="0"/>
    <cellStyle name="常规 4" xfId="2"/>
  </cellStyles>
  <dxfs count="2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pn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8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7" name="Text Box 616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8" name="Text Box 617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9" name="Text Box 618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70" name="Text Box 619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71" name="Text Box 620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72" name="Text Box 621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73" name="Text Box 622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74" name="Text Box 623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75" name="Text Box 624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76" name="Text Box 625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77" name="Text Box 626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78" name="Text Box 627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79" name="Text Box 628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80" name="Text Box 629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81" name="Text Box 630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82" name="Text Box 631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83" name="Text Box 632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84" name="Text Box 633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85" name="Text Box 634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86" name="Text Box 635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87" name="Text Box 636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88" name="Text Box 637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89" name="Text Box 638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90" name="Text Box 639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91" name="Text Box 640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92" name="Text Box 641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93" name="Text Box 642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94" name="Text Box 643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95" name="Text Box 644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96" name="Text Box 645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97" name="Text Box 646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98" name="Text Box 647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99" name="Text Box 648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00" name="Text Box 649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01" name="Text Box 650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02" name="Text Box 651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03" name="Text Box 652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04" name="Text Box 653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05" name="Text Box 654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06" name="Text Box 655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07" name="Text Box 656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08" name="Text Box 657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09" name="Text Box 658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10" name="Text Box 659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11" name="Text Box 660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12" name="Text Box 661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13" name="Text Box 662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14" name="Text Box 663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15" name="Text Box 664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16" name="Text Box 665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17" name="Text Box 666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18" name="Text Box 667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19" name="Text Box 668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20" name="Text Box 669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21" name="Text Box 670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22" name="Text Box 671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23" name="Text Box 672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24" name="Text Box 673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25" name="Text Box 674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26" name="Text Box 675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27" name="Text Box 676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28" name="Text Box 677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29" name="Text Box 678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30" name="Text Box 679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31" name="Text Box 680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32" name="Text Box 681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33" name="Text Box 682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34" name="Text Box 683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35" name="Text Box 684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36" name="Text Box 685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37" name="Text Box 686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38" name="Text Box 687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39" name="Text Box 688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40" name="Text Box 689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41" name="Text Box 690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42" name="Text Box 691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43" name="Text Box 692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44" name="Text Box 693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45" name="Text Box 694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46" name="Text Box 695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47" name="Text Box 696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48" name="Text Box 697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49" name="Text Box 698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50" name="Text Box 699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51" name="Text Box 700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52" name="Text Box 701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53" name="Text Box 702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54" name="Text Box 703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55" name="Text Box 704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56" name="Text Box 705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57" name="Text Box 706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58" name="Text Box 707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59" name="Text Box 708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60" name="Text Box 709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61" name="Text Box 710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62" name="Text Box 711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63" name="Text Box 712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64" name="Text Box 713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65" name="Text Box 714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66" name="Text Box 715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67" name="Text Box 716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68" name="Text Box 717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69" name="Text Box 718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70" name="Text Box 719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71" name="Text Box 720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72" name="Text Box 721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73" name="Text Box 722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74" name="Text Box 723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75" name="Text Box 724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76" name="Text Box 725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77" name="Text Box 726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78" name="Text Box 727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79" name="Text Box 728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80" name="Text Box 729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81" name="Text Box 730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82" name="Text Box 731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83" name="Text Box 732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84" name="Text Box 733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85" name="Text Box 734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86" name="Text Box 735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87" name="Text Box 736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88" name="Text Box 737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189" name="Text Box 738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90" name="Text Box 73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91" name="Text Box 74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92" name="Text Box 74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93" name="Text Box 74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94" name="Text Box 74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95" name="Text Box 74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96" name="Text Box 74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97" name="Text Box 74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98" name="Text Box 74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99" name="Text Box 74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00" name="Text Box 74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01" name="Text Box 75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02" name="Text Box 75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03" name="Text Box 75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04" name="Text Box 75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05" name="Text Box 75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06" name="Text Box 75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07" name="Text Box 75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08" name="Text Box 75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09" name="Text Box 75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10" name="Text Box 75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11" name="Text Box 76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12" name="Text Box 76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13" name="Text Box 76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14" name="Text Box 76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15" name="Text Box 76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16" name="Text Box 76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17" name="Text Box 76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18" name="Text Box 76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19" name="Text Box 76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20" name="Text Box 76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21" name="Text Box 77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22" name="Text Box 77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23" name="Text Box 77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24" name="Text Box 77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25" name="Text Box 77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26" name="Text Box 77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27" name="Text Box 77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28" name="Text Box 77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29" name="Text Box 77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30" name="Text Box 77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31" name="Text Box 78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32" name="Text Box 78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33" name="Text Box 78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34" name="Text Box 78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35" name="Text Box 78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36" name="Text Box 78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37" name="Text Box 78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38" name="Text Box 78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39" name="Text Box 78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40" name="Text Box 78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41" name="Text Box 79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42" name="Text Box 79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43" name="Text Box 79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44" name="Text Box 79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45" name="Text Box 79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46" name="Text Box 79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47" name="Text Box 79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48" name="Text Box 79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49" name="Text Box 79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50" name="Text Box 79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51" name="Text Box 80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52" name="Text Box 80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53" name="Text Box 80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54" name="Text Box 80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55" name="Text Box 80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56" name="Text Box 80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57" name="Text Box 80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58" name="Text Box 80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59" name="Text Box 80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60" name="Text Box 80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61" name="Text Box 81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62" name="Text Box 81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63" name="Text Box 81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64" name="Text Box 81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65" name="Text Box 81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66" name="Text Box 81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67" name="Text Box 81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68" name="Text Box 81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69" name="Text Box 81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70" name="Text Box 81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71" name="Text Box 82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72" name="Text Box 82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73" name="Text Box 82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74" name="Text Box 82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75" name="Text Box 82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76" name="Text Box 82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77" name="Text Box 82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78" name="Text Box 82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79" name="Text Box 82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80" name="Text Box 82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81" name="Text Box 83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82" name="Text Box 83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83" name="Text Box 83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84" name="Text Box 83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85" name="Text Box 83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86" name="Text Box 83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87" name="Text Box 83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88" name="Text Box 83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89" name="Text Box 83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90" name="Text Box 83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91" name="Text Box 84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92" name="Text Box 84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93" name="Text Box 84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94" name="Text Box 84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95" name="Text Box 84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96" name="Text Box 84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97" name="Text Box 84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98" name="Text Box 84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299" name="Text Box 84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00" name="Text Box 84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01" name="Text Box 85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02" name="Text Box 85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03" name="Text Box 85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04" name="Text Box 85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05" name="Text Box 85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06" name="Text Box 85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07" name="Text Box 85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08" name="Text Box 85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09" name="Text Box 85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10" name="Text Box 85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11" name="Text Box 86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12" name="Text Box 86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13" name="Text Box 86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14" name="Text Box 86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15" name="Text Box 86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16" name="Text Box 86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17" name="Text Box 86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18" name="Text Box 86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19" name="Text Box 86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20" name="Text Box 86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21" name="Text Box 87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22" name="Text Box 87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23" name="Text Box 87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24" name="Text Box 87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25" name="Text Box 87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26" name="Text Box 87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27" name="Text Box 87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28" name="Text Box 87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29" name="Text Box 87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30" name="Text Box 87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31" name="Text Box 88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32" name="Text Box 88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33" name="Text Box 88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34" name="Text Box 88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35" name="Text Box 88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36" name="Text Box 88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37" name="Text Box 88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38" name="Text Box 88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39" name="Text Box 88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40" name="Text Box 88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41" name="Text Box 89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42" name="Text Box 89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43" name="Text Box 89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44" name="Text Box 89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45" name="Text Box 89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46" name="Text Box 89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47" name="Text Box 89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48" name="Text Box 89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49" name="Text Box 89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50" name="Text Box 89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51" name="Text Box 90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52" name="Text Box 90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53" name="Text Box 90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54" name="Text Box 90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55" name="Text Box 90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56" name="Text Box 90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57" name="Text Box 90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58" name="Text Box 90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59" name="Text Box 90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60" name="Text Box 90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61" name="Text Box 91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62" name="Text Box 91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63" name="Text Box 91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64" name="Text Box 91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65" name="Text Box 91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66" name="Text Box 91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67" name="Text Box 91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68" name="Text Box 91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69" name="Text Box 91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70" name="Text Box 91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71" name="Text Box 92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72" name="Text Box 92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73" name="Text Box 92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74" name="Text Box 92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75" name="Text Box 92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76" name="Text Box 92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77" name="Text Box 92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78" name="Text Box 92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79" name="Text Box 92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80" name="Text Box 92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81" name="Text Box 93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82" name="Text Box 93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83" name="Text Box 93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84" name="Text Box 93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85" name="Text Box 93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86" name="Text Box 93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87" name="Text Box 93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88" name="Text Box 93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89" name="Text Box 93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90" name="Text Box 93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91" name="Text Box 94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92" name="Text Box 94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93" name="Text Box 94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94" name="Text Box 94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95" name="Text Box 94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96" name="Text Box 94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97" name="Text Box 94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98" name="Text Box 94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399" name="Text Box 94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00" name="Text Box 94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01" name="Text Box 95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02" name="Text Box 95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03" name="Text Box 95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04" name="Text Box 95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05" name="Text Box 95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06" name="Text Box 95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07" name="Text Box 95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08" name="Text Box 95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09" name="Text Box 95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10" name="Text Box 95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11" name="Text Box 96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12" name="Text Box 96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13" name="Text Box 96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14" name="Text Box 96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15" name="Text Box 96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16" name="Text Box 96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17" name="Text Box 96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18" name="Text Box 96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19" name="Text Box 96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20" name="Text Box 96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21" name="Text Box 97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22" name="Text Box 97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23" name="Text Box 97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24" name="Text Box 97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25" name="Text Box 97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26" name="Text Box 97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27" name="Text Box 97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28" name="Text Box 97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29" name="Text Box 97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30" name="Text Box 97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31" name="Text Box 98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32" name="Text Box 98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33" name="Text Box 98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34" name="Text Box 98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35" name="Text Box 98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36" name="Text Box 985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37" name="Text Box 986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38" name="Text Box 987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39" name="Text Box 988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40" name="Text Box 989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41" name="Text Box 990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42" name="Text Box 991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43" name="Text Box 992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44" name="Text Box 993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45" name="Text Box 994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46" name="Text Box 995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47" name="Text Box 996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48" name="Text Box 997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49" name="Text Box 998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50" name="Text Box 999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51" name="Text Box 1000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52" name="Text Box 1001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53" name="Text Box 1002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54" name="Text Box 1003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55" name="Text Box 1004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56" name="Text Box 1005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57" name="Text Box 1006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58" name="Text Box 1007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59" name="Text Box 1008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60" name="Text Box 1009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61" name="Text Box 1010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62" name="Text Box 1011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63" name="Text Box 1012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64" name="Text Box 1013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65" name="Text Box 1014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66" name="Text Box 1015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67" name="Text Box 1016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68" name="Text Box 1017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69" name="Text Box 1018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70" name="Text Box 1019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71" name="Text Box 1020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72" name="Text Box 1021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73" name="Text Box 1022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74" name="Text Box 1023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75" name="Text Box 1024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76" name="Text Box 1025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77" name="Text Box 1026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78" name="Text Box 1027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79" name="Text Box 1028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80" name="Text Box 1029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81" name="Text Box 1030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82" name="Text Box 1031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83" name="Text Box 1032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84" name="Text Box 1033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85" name="Text Box 1034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86" name="Text Box 1035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87" name="Text Box 1036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88" name="Text Box 1037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89" name="Text Box 1038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90" name="Text Box 1039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91" name="Text Box 1040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92" name="Text Box 1041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93" name="Text Box 1042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94" name="Text Box 1043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95" name="Text Box 1044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96" name="Text Box 1045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97" name="Text Box 1046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98" name="Text Box 1047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499" name="Text Box 1048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00" name="Text Box 1049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01" name="Text Box 1050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02" name="Text Box 1051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03" name="Text Box 1052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04" name="Text Box 1053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05" name="Text Box 1054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06" name="Text Box 1055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07" name="Text Box 1056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08" name="Text Box 1057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09" name="Text Box 1058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10" name="Text Box 1059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11" name="Text Box 1060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12" name="Text Box 1061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13" name="Text Box 1062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14" name="Text Box 1063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15" name="Text Box 1064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16" name="Text Box 1065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17" name="Text Box 1066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18" name="Text Box 1067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19" name="Text Box 1068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20" name="Text Box 1069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21" name="Text Box 1070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22" name="Text Box 1071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23" name="Text Box 1072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24" name="Text Box 1073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25" name="Text Box 1074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26" name="Text Box 1075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27" name="Text Box 1076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28" name="Text Box 1077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29" name="Text Box 1078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30" name="Text Box 1079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31" name="Text Box 1080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32" name="Text Box 1081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33" name="Text Box 1082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34" name="Text Box 1083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35" name="Text Box 1084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36" name="Text Box 1085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37" name="Text Box 1086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38" name="Text Box 1087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39" name="Text Box 1088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40" name="Text Box 1089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41" name="Text Box 1090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42" name="Text Box 1091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43" name="Text Box 1092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44" name="Text Box 1093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45" name="Text Box 1094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46" name="Text Box 1095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47" name="Text Box 1096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48" name="Text Box 1097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49" name="Text Box 1098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50" name="Text Box 1099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51" name="Text Box 1100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52" name="Text Box 1101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53" name="Text Box 1102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54" name="Text Box 1103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55" name="Text Box 1104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56" name="Text Box 1105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57" name="Text Box 1106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558" name="Text Box 1107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559" name="Text Box 616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560" name="Text Box 617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561" name="Text Box 618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562" name="Text Box 619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563" name="Text Box 620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564" name="Text Box 621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565" name="Text Box 622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566" name="Text Box 623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567" name="Text Box 624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568" name="Text Box 625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569" name="Text Box 626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570" name="Text Box 627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571" name="Text Box 628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572" name="Text Box 629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573" name="Text Box 630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574" name="Text Box 631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575" name="Text Box 632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576" name="Text Box 633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577" name="Text Box 634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578" name="Text Box 635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579" name="Text Box 636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580" name="Text Box 637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581" name="Text Box 638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582" name="Text Box 639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583" name="Text Box 640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584" name="Text Box 641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585" name="Text Box 642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586" name="Text Box 643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587" name="Text Box 644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588" name="Text Box 645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589" name="Text Box 646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590" name="Text Box 647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591" name="Text Box 648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592" name="Text Box 649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593" name="Text Box 650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594" name="Text Box 651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595" name="Text Box 652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596" name="Text Box 653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597" name="Text Box 654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598" name="Text Box 655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599" name="Text Box 656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00" name="Text Box 657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01" name="Text Box 658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02" name="Text Box 659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03" name="Text Box 660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04" name="Text Box 661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05" name="Text Box 662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06" name="Text Box 663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07" name="Text Box 664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08" name="Text Box 665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09" name="Text Box 666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10" name="Text Box 667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11" name="Text Box 668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12" name="Text Box 669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13" name="Text Box 670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14" name="Text Box 671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15" name="Text Box 672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16" name="Text Box 673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17" name="Text Box 674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18" name="Text Box 675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19" name="Text Box 676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20" name="Text Box 677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21" name="Text Box 678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22" name="Text Box 679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23" name="Text Box 680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24" name="Text Box 681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25" name="Text Box 682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26" name="Text Box 683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27" name="Text Box 684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28" name="Text Box 685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29" name="Text Box 686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30" name="Text Box 687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31" name="Text Box 688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32" name="Text Box 689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33" name="Text Box 690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34" name="Text Box 691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35" name="Text Box 692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36" name="Text Box 693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37" name="Text Box 694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38" name="Text Box 695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39" name="Text Box 696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40" name="Text Box 697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41" name="Text Box 698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42" name="Text Box 699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43" name="Text Box 700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44" name="Text Box 701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45" name="Text Box 702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46" name="Text Box 703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47" name="Text Box 704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48" name="Text Box 705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49" name="Text Box 706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50" name="Text Box 707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51" name="Text Box 708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52" name="Text Box 709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53" name="Text Box 710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54" name="Text Box 711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55" name="Text Box 712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56" name="Text Box 713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57" name="Text Box 714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58" name="Text Box 715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59" name="Text Box 716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60" name="Text Box 717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61" name="Text Box 718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62" name="Text Box 719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63" name="Text Box 720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64" name="Text Box 721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65" name="Text Box 722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66" name="Text Box 723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67" name="Text Box 724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68" name="Text Box 725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69" name="Text Box 726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70" name="Text Box 727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71" name="Text Box 728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72" name="Text Box 729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73" name="Text Box 730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74" name="Text Box 731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75" name="Text Box 732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76" name="Text Box 733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77" name="Text Box 734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78" name="Text Box 735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79" name="Text Box 736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80" name="Text Box 737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91440</xdr:colOff>
      <xdr:row>1</xdr:row>
      <xdr:rowOff>0</xdr:rowOff>
    </xdr:to>
    <xdr:sp macro="" textlink="">
      <xdr:nvSpPr>
        <xdr:cNvPr id="681" name="Text Box 738"/>
        <xdr:cNvSpPr txBox="1">
          <a:spLocks noChangeArrowheads="1"/>
        </xdr:cNvSpPr>
      </xdr:nvSpPr>
      <xdr:spPr bwMode="auto">
        <a:xfrm>
          <a:off x="3794760" y="419100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682" name="Text Box 73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683" name="Text Box 74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684" name="Text Box 74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685" name="Text Box 74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686" name="Text Box 74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687" name="Text Box 74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688" name="Text Box 74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689" name="Text Box 74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690" name="Text Box 74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691" name="Text Box 74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692" name="Text Box 74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693" name="Text Box 75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694" name="Text Box 75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695" name="Text Box 75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696" name="Text Box 75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697" name="Text Box 75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698" name="Text Box 75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699" name="Text Box 75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00" name="Text Box 75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01" name="Text Box 75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02" name="Text Box 75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03" name="Text Box 76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04" name="Text Box 76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05" name="Text Box 76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06" name="Text Box 76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07" name="Text Box 76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08" name="Text Box 76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09" name="Text Box 76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10" name="Text Box 76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11" name="Text Box 76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12" name="Text Box 76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13" name="Text Box 77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14" name="Text Box 77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15" name="Text Box 77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16" name="Text Box 77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17" name="Text Box 77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18" name="Text Box 77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19" name="Text Box 77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20" name="Text Box 77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21" name="Text Box 77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22" name="Text Box 77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23" name="Text Box 78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24" name="Text Box 78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25" name="Text Box 78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26" name="Text Box 78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27" name="Text Box 78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28" name="Text Box 78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29" name="Text Box 78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30" name="Text Box 78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31" name="Text Box 78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32" name="Text Box 78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33" name="Text Box 79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34" name="Text Box 79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35" name="Text Box 79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36" name="Text Box 79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37" name="Text Box 79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38" name="Text Box 79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39" name="Text Box 79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40" name="Text Box 79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41" name="Text Box 79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42" name="Text Box 79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43" name="Text Box 80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44" name="Text Box 80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45" name="Text Box 80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46" name="Text Box 80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47" name="Text Box 80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48" name="Text Box 80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49" name="Text Box 80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50" name="Text Box 80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51" name="Text Box 80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52" name="Text Box 80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53" name="Text Box 81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54" name="Text Box 81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55" name="Text Box 81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56" name="Text Box 81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57" name="Text Box 81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58" name="Text Box 81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59" name="Text Box 81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60" name="Text Box 81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61" name="Text Box 81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62" name="Text Box 81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63" name="Text Box 82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64" name="Text Box 82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65" name="Text Box 82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66" name="Text Box 82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67" name="Text Box 82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68" name="Text Box 82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69" name="Text Box 82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70" name="Text Box 82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71" name="Text Box 82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72" name="Text Box 82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73" name="Text Box 83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74" name="Text Box 83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75" name="Text Box 83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76" name="Text Box 83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77" name="Text Box 83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78" name="Text Box 83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79" name="Text Box 83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80" name="Text Box 83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81" name="Text Box 83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82" name="Text Box 83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83" name="Text Box 84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84" name="Text Box 84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85" name="Text Box 84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86" name="Text Box 84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87" name="Text Box 84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88" name="Text Box 84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89" name="Text Box 84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90" name="Text Box 84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91" name="Text Box 84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92" name="Text Box 84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93" name="Text Box 85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94" name="Text Box 85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95" name="Text Box 85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96" name="Text Box 85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97" name="Text Box 85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98" name="Text Box 85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799" name="Text Box 85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00" name="Text Box 85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01" name="Text Box 85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02" name="Text Box 85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03" name="Text Box 86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04" name="Text Box 86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05" name="Text Box 86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06" name="Text Box 86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07" name="Text Box 86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08" name="Text Box 86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09" name="Text Box 86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10" name="Text Box 86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11" name="Text Box 86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12" name="Text Box 86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13" name="Text Box 87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14" name="Text Box 87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15" name="Text Box 87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16" name="Text Box 87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17" name="Text Box 87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18" name="Text Box 87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19" name="Text Box 87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20" name="Text Box 87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21" name="Text Box 87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22" name="Text Box 87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23" name="Text Box 88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24" name="Text Box 88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25" name="Text Box 88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26" name="Text Box 88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27" name="Text Box 88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28" name="Text Box 88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29" name="Text Box 88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30" name="Text Box 88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31" name="Text Box 88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32" name="Text Box 88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33" name="Text Box 89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34" name="Text Box 89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35" name="Text Box 89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36" name="Text Box 89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37" name="Text Box 89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38" name="Text Box 89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39" name="Text Box 89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40" name="Text Box 89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41" name="Text Box 89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42" name="Text Box 89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43" name="Text Box 90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44" name="Text Box 90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45" name="Text Box 90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46" name="Text Box 90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47" name="Text Box 90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48" name="Text Box 90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49" name="Text Box 90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50" name="Text Box 90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51" name="Text Box 90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52" name="Text Box 90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53" name="Text Box 91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54" name="Text Box 91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55" name="Text Box 91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56" name="Text Box 91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57" name="Text Box 91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58" name="Text Box 91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59" name="Text Box 91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60" name="Text Box 91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61" name="Text Box 91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62" name="Text Box 91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63" name="Text Box 92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64" name="Text Box 92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65" name="Text Box 92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66" name="Text Box 92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67" name="Text Box 92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68" name="Text Box 92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69" name="Text Box 92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70" name="Text Box 92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71" name="Text Box 92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72" name="Text Box 92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73" name="Text Box 93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74" name="Text Box 93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75" name="Text Box 93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76" name="Text Box 93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77" name="Text Box 93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78" name="Text Box 93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79" name="Text Box 93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80" name="Text Box 93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81" name="Text Box 93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82" name="Text Box 93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83" name="Text Box 94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84" name="Text Box 94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85" name="Text Box 94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86" name="Text Box 94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87" name="Text Box 94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88" name="Text Box 94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89" name="Text Box 94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90" name="Text Box 94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91" name="Text Box 94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92" name="Text Box 94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93" name="Text Box 95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94" name="Text Box 95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95" name="Text Box 95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96" name="Text Box 95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97" name="Text Box 95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98" name="Text Box 95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899" name="Text Box 95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00" name="Text Box 95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01" name="Text Box 95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02" name="Text Box 95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03" name="Text Box 96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04" name="Text Box 96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05" name="Text Box 96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06" name="Text Box 96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07" name="Text Box 96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08" name="Text Box 96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09" name="Text Box 96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10" name="Text Box 96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11" name="Text Box 96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12" name="Text Box 96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13" name="Text Box 97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14" name="Text Box 97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15" name="Text Box 97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16" name="Text Box 97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17" name="Text Box 97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18" name="Text Box 975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19" name="Text Box 976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20" name="Text Box 977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21" name="Text Box 978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22" name="Text Box 979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23" name="Text Box 980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24" name="Text Box 981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25" name="Text Box 982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26" name="Text Box 983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27" name="Text Box 984"/>
        <xdr:cNvSpPr txBox="1">
          <a:spLocks noChangeArrowheads="1"/>
        </xdr:cNvSpPr>
      </xdr:nvSpPr>
      <xdr:spPr bwMode="auto">
        <a:xfrm>
          <a:off x="44424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28" name="Text Box 985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29" name="Text Box 986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30" name="Text Box 987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31" name="Text Box 988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32" name="Text Box 989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33" name="Text Box 990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34" name="Text Box 991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35" name="Text Box 992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36" name="Text Box 993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37" name="Text Box 994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38" name="Text Box 995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39" name="Text Box 996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40" name="Text Box 997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41" name="Text Box 998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42" name="Text Box 999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43" name="Text Box 1000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44" name="Text Box 1001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45" name="Text Box 1002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46" name="Text Box 1003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47" name="Text Box 1004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48" name="Text Box 1005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49" name="Text Box 1006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50" name="Text Box 1007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51" name="Text Box 1008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52" name="Text Box 1009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53" name="Text Box 1010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54" name="Text Box 1011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55" name="Text Box 1012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56" name="Text Box 1013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57" name="Text Box 1014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58" name="Text Box 1015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59" name="Text Box 1016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60" name="Text Box 1017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61" name="Text Box 1018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62" name="Text Box 1019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63" name="Text Box 1020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64" name="Text Box 1021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65" name="Text Box 1022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66" name="Text Box 1023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67" name="Text Box 1024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68" name="Text Box 1025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69" name="Text Box 1026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70" name="Text Box 1027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71" name="Text Box 1028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72" name="Text Box 1029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73" name="Text Box 1030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74" name="Text Box 1031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75" name="Text Box 1032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76" name="Text Box 1033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77" name="Text Box 1034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78" name="Text Box 1035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79" name="Text Box 1036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80" name="Text Box 1037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81" name="Text Box 1038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82" name="Text Box 1039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83" name="Text Box 1040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84" name="Text Box 1041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85" name="Text Box 1042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86" name="Text Box 1043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87" name="Text Box 1044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88" name="Text Box 1045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89" name="Text Box 1046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90" name="Text Box 1047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91" name="Text Box 1048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92" name="Text Box 1049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93" name="Text Box 1050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94" name="Text Box 1051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95" name="Text Box 1052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96" name="Text Box 1053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97" name="Text Box 1054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98" name="Text Box 1055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999" name="Text Box 1056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00" name="Text Box 1057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01" name="Text Box 1058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02" name="Text Box 1059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03" name="Text Box 1060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04" name="Text Box 1061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05" name="Text Box 1062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06" name="Text Box 1063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07" name="Text Box 1064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08" name="Text Box 1065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09" name="Text Box 1066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10" name="Text Box 1067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11" name="Text Box 1068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12" name="Text Box 1069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13" name="Text Box 1070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14" name="Text Box 1071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15" name="Text Box 1072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16" name="Text Box 1073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17" name="Text Box 1074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18" name="Text Box 1075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19" name="Text Box 1076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20" name="Text Box 1077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21" name="Text Box 1078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22" name="Text Box 1079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23" name="Text Box 1080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24" name="Text Box 1081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25" name="Text Box 1082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26" name="Text Box 1083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27" name="Text Box 1084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28" name="Text Box 1085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29" name="Text Box 1086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30" name="Text Box 1087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31" name="Text Box 1088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32" name="Text Box 1089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33" name="Text Box 1090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34" name="Text Box 1091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35" name="Text Box 1092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36" name="Text Box 1093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37" name="Text Box 1094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38" name="Text Box 1095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39" name="Text Box 1096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40" name="Text Box 1097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41" name="Text Box 1098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42" name="Text Box 1099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43" name="Text Box 1100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44" name="Text Box 1101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45" name="Text Box 1102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46" name="Text Box 1103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47" name="Text Box 1104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48" name="Text Box 1105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49" name="Text Box 1106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76200</xdr:colOff>
      <xdr:row>1</xdr:row>
      <xdr:rowOff>0</xdr:rowOff>
    </xdr:to>
    <xdr:sp macro="" textlink="">
      <xdr:nvSpPr>
        <xdr:cNvPr id="1050" name="Text Box 1107"/>
        <xdr:cNvSpPr txBox="1">
          <a:spLocks noChangeArrowheads="1"/>
        </xdr:cNvSpPr>
      </xdr:nvSpPr>
      <xdr:spPr bwMode="auto">
        <a:xfrm>
          <a:off x="3794760" y="4191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65690</xdr:colOff>
      <xdr:row>29</xdr:row>
      <xdr:rowOff>87592</xdr:rowOff>
    </xdr:from>
    <xdr:to>
      <xdr:col>6</xdr:col>
      <xdr:colOff>1886795</xdr:colOff>
      <xdr:row>30</xdr:row>
      <xdr:rowOff>502558</xdr:rowOff>
    </xdr:to>
    <xdr:pic>
      <xdr:nvPicPr>
        <xdr:cNvPr id="1058" name="13 Imagen" descr="E3151.jpg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57240" y="63809842"/>
          <a:ext cx="1821105" cy="1875466"/>
        </a:xfrm>
        <a:prstGeom prst="rect">
          <a:avLst/>
        </a:prstGeom>
      </xdr:spPr>
    </xdr:pic>
    <xdr:clientData/>
  </xdr:twoCellAnchor>
  <xdr:twoCellAnchor editAs="oneCell">
    <xdr:from>
      <xdr:col>6</xdr:col>
      <xdr:colOff>332201</xdr:colOff>
      <xdr:row>30</xdr:row>
      <xdr:rowOff>30180</xdr:rowOff>
    </xdr:from>
    <xdr:to>
      <xdr:col>6</xdr:col>
      <xdr:colOff>1728107</xdr:colOff>
      <xdr:row>31</xdr:row>
      <xdr:rowOff>13605</xdr:rowOff>
    </xdr:to>
    <xdr:pic>
      <xdr:nvPicPr>
        <xdr:cNvPr id="1060" name="8 Imagen" descr="E3166- Kitchen with light and sound.jpg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210737" y="85455823"/>
          <a:ext cx="1395906" cy="1439390"/>
        </a:xfrm>
        <a:prstGeom prst="rect">
          <a:avLst/>
        </a:prstGeom>
      </xdr:spPr>
    </xdr:pic>
    <xdr:clientData/>
  </xdr:twoCellAnchor>
  <xdr:twoCellAnchor editAs="oneCell">
    <xdr:from>
      <xdr:col>6</xdr:col>
      <xdr:colOff>525518</xdr:colOff>
      <xdr:row>15</xdr:row>
      <xdr:rowOff>126948</xdr:rowOff>
    </xdr:from>
    <xdr:to>
      <xdr:col>6</xdr:col>
      <xdr:colOff>1488966</xdr:colOff>
      <xdr:row>15</xdr:row>
      <xdr:rowOff>1090396</xdr:rowOff>
    </xdr:to>
    <xdr:pic>
      <xdr:nvPicPr>
        <xdr:cNvPr id="1065" name="Picture 2" descr="I:\Fotos Mkt\HAPE Fotos\6943478016859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458482" y="4331555"/>
          <a:ext cx="963448" cy="96344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514569</xdr:colOff>
      <xdr:row>16</xdr:row>
      <xdr:rowOff>98534</xdr:rowOff>
    </xdr:from>
    <xdr:to>
      <xdr:col>6</xdr:col>
      <xdr:colOff>1401379</xdr:colOff>
      <xdr:row>16</xdr:row>
      <xdr:rowOff>1080847</xdr:rowOff>
    </xdr:to>
    <xdr:pic>
      <xdr:nvPicPr>
        <xdr:cNvPr id="1098" name="8 Imagen" descr="E0018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9106119" y="16357709"/>
          <a:ext cx="886810" cy="982313"/>
        </a:xfrm>
        <a:prstGeom prst="rect">
          <a:avLst/>
        </a:prstGeom>
      </xdr:spPr>
    </xdr:pic>
    <xdr:clientData/>
  </xdr:twoCellAnchor>
  <xdr:twoCellAnchor editAs="oneCell">
    <xdr:from>
      <xdr:col>6</xdr:col>
      <xdr:colOff>394140</xdr:colOff>
      <xdr:row>18</xdr:row>
      <xdr:rowOff>133350</xdr:rowOff>
    </xdr:from>
    <xdr:to>
      <xdr:col>6</xdr:col>
      <xdr:colOff>1543708</xdr:colOff>
      <xdr:row>18</xdr:row>
      <xdr:rowOff>1083659</xdr:rowOff>
    </xdr:to>
    <xdr:pic>
      <xdr:nvPicPr>
        <xdr:cNvPr id="1140" name="11 Imagen" descr="6943478020290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985690" y="28965525"/>
          <a:ext cx="1149568" cy="950309"/>
        </a:xfrm>
        <a:prstGeom prst="rect">
          <a:avLst/>
        </a:prstGeom>
      </xdr:spPr>
    </xdr:pic>
    <xdr:clientData/>
  </xdr:twoCellAnchor>
  <xdr:twoCellAnchor editAs="oneCell">
    <xdr:from>
      <xdr:col>6</xdr:col>
      <xdr:colOff>405086</xdr:colOff>
      <xdr:row>20</xdr:row>
      <xdr:rowOff>32844</xdr:rowOff>
    </xdr:from>
    <xdr:to>
      <xdr:col>6</xdr:col>
      <xdr:colOff>1530041</xdr:colOff>
      <xdr:row>20</xdr:row>
      <xdr:rowOff>1105775</xdr:rowOff>
    </xdr:to>
    <xdr:pic>
      <xdr:nvPicPr>
        <xdr:cNvPr id="1141" name="8 Imagen" descr="6943478006348-A.jpg"/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996636" y="30008019"/>
          <a:ext cx="1124955" cy="1072931"/>
        </a:xfrm>
        <a:prstGeom prst="rect">
          <a:avLst/>
        </a:prstGeom>
      </xdr:spPr>
    </xdr:pic>
    <xdr:clientData/>
  </xdr:twoCellAnchor>
  <xdr:twoCellAnchor editAs="oneCell">
    <xdr:from>
      <xdr:col>6</xdr:col>
      <xdr:colOff>536466</xdr:colOff>
      <xdr:row>23</xdr:row>
      <xdr:rowOff>43793</xdr:rowOff>
    </xdr:from>
    <xdr:to>
      <xdr:col>6</xdr:col>
      <xdr:colOff>1434224</xdr:colOff>
      <xdr:row>23</xdr:row>
      <xdr:rowOff>1100281</xdr:rowOff>
    </xdr:to>
    <xdr:pic>
      <xdr:nvPicPr>
        <xdr:cNvPr id="1157" name="17 Imagen" descr="E0508.jpg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9128016" y="48306968"/>
          <a:ext cx="897758" cy="1056488"/>
        </a:xfrm>
        <a:prstGeom prst="rect">
          <a:avLst/>
        </a:prstGeom>
      </xdr:spPr>
    </xdr:pic>
    <xdr:clientData/>
  </xdr:twoCellAnchor>
  <xdr:twoCellAnchor editAs="oneCell">
    <xdr:from>
      <xdr:col>6</xdr:col>
      <xdr:colOff>208015</xdr:colOff>
      <xdr:row>24</xdr:row>
      <xdr:rowOff>76636</xdr:rowOff>
    </xdr:from>
    <xdr:to>
      <xdr:col>6</xdr:col>
      <xdr:colOff>1751722</xdr:colOff>
      <xdr:row>24</xdr:row>
      <xdr:rowOff>1098207</xdr:rowOff>
    </xdr:to>
    <xdr:pic>
      <xdr:nvPicPr>
        <xdr:cNvPr id="1159" name="Imagen 1131"/>
        <xdr:cNvPicPr>
          <a:picLocks noChangeAspect="1"/>
        </xdr:cNvPicPr>
      </xdr:nvPicPr>
      <xdr:blipFill rotWithShape="1">
        <a:blip xmlns:r="http://schemas.openxmlformats.org/officeDocument/2006/relationships" r:embed="rId8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/>
      </xdr:blipFill>
      <xdr:spPr>
        <a:xfrm>
          <a:off x="8799565" y="50625811"/>
          <a:ext cx="1543707" cy="1021571"/>
        </a:xfrm>
        <a:prstGeom prst="rect">
          <a:avLst/>
        </a:prstGeom>
      </xdr:spPr>
    </xdr:pic>
    <xdr:clientData/>
  </xdr:twoCellAnchor>
  <xdr:twoCellAnchor editAs="oneCell">
    <xdr:from>
      <xdr:col>6</xdr:col>
      <xdr:colOff>580260</xdr:colOff>
      <xdr:row>25</xdr:row>
      <xdr:rowOff>98532</xdr:rowOff>
    </xdr:from>
    <xdr:to>
      <xdr:col>6</xdr:col>
      <xdr:colOff>1313792</xdr:colOff>
      <xdr:row>25</xdr:row>
      <xdr:rowOff>1072567</xdr:rowOff>
    </xdr:to>
    <xdr:pic>
      <xdr:nvPicPr>
        <xdr:cNvPr id="1161" name="Imagen 1133"/>
        <xdr:cNvPicPr>
          <a:picLocks noChangeAspect="1"/>
        </xdr:cNvPicPr>
      </xdr:nvPicPr>
      <xdr:blipFill rotWithShape="1">
        <a:blip xmlns:r="http://schemas.openxmlformats.org/officeDocument/2006/relationships" r:embed="rId9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/>
      </xdr:blipFill>
      <xdr:spPr>
        <a:xfrm>
          <a:off x="9171810" y="52933707"/>
          <a:ext cx="733532" cy="974035"/>
        </a:xfrm>
        <a:prstGeom prst="rect">
          <a:avLst/>
        </a:prstGeom>
      </xdr:spPr>
    </xdr:pic>
    <xdr:clientData/>
  </xdr:twoCellAnchor>
  <xdr:twoCellAnchor editAs="oneCell">
    <xdr:from>
      <xdr:col>6</xdr:col>
      <xdr:colOff>191434</xdr:colOff>
      <xdr:row>32</xdr:row>
      <xdr:rowOff>218025</xdr:rowOff>
    </xdr:from>
    <xdr:to>
      <xdr:col>6</xdr:col>
      <xdr:colOff>1778934</xdr:colOff>
      <xdr:row>32</xdr:row>
      <xdr:rowOff>1231295</xdr:rowOff>
    </xdr:to>
    <xdr:pic>
      <xdr:nvPicPr>
        <xdr:cNvPr id="1165" name="11 Imagen" descr="E3010.jpg"/>
        <xdr:cNvPicPr>
          <a:picLocks noChangeAspect="1"/>
        </xdr:cNvPicPr>
      </xdr:nvPicPr>
      <xdr:blipFill rotWithShape="1">
        <a:blip xmlns:r="http://schemas.openxmlformats.org/officeDocument/2006/relationships" r:embed="rId10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/>
      </xdr:blipFill>
      <xdr:spPr>
        <a:xfrm>
          <a:off x="8069970" y="87099632"/>
          <a:ext cx="1587500" cy="1013270"/>
        </a:xfrm>
        <a:prstGeom prst="rect">
          <a:avLst/>
        </a:prstGeom>
      </xdr:spPr>
    </xdr:pic>
    <xdr:clientData/>
  </xdr:twoCellAnchor>
  <xdr:twoCellAnchor editAs="oneCell">
    <xdr:from>
      <xdr:col>6</xdr:col>
      <xdr:colOff>32844</xdr:colOff>
      <xdr:row>33</xdr:row>
      <xdr:rowOff>87588</xdr:rowOff>
    </xdr:from>
    <xdr:to>
      <xdr:col>6</xdr:col>
      <xdr:colOff>1881801</xdr:colOff>
      <xdr:row>33</xdr:row>
      <xdr:rowOff>1453525</xdr:rowOff>
    </xdr:to>
    <xdr:pic>
      <xdr:nvPicPr>
        <xdr:cNvPr id="1170" name="8 Imagen" descr="E3028.jpg"/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24394" y="77211513"/>
          <a:ext cx="1848957" cy="1537387"/>
        </a:xfrm>
        <a:prstGeom prst="rect">
          <a:avLst/>
        </a:prstGeom>
      </xdr:spPr>
    </xdr:pic>
    <xdr:clientData/>
  </xdr:twoCellAnchor>
  <xdr:twoCellAnchor editAs="oneCell">
    <xdr:from>
      <xdr:col>6</xdr:col>
      <xdr:colOff>120116</xdr:colOff>
      <xdr:row>34</xdr:row>
      <xdr:rowOff>51468</xdr:rowOff>
    </xdr:from>
    <xdr:to>
      <xdr:col>6</xdr:col>
      <xdr:colOff>1882788</xdr:colOff>
      <xdr:row>34</xdr:row>
      <xdr:rowOff>1430445</xdr:rowOff>
    </xdr:to>
    <xdr:pic>
      <xdr:nvPicPr>
        <xdr:cNvPr id="1171" name="11 Imagen" descr="E3030_4.jpg"/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998652" y="102458825"/>
          <a:ext cx="1762672" cy="1378977"/>
        </a:xfrm>
        <a:prstGeom prst="rect">
          <a:avLst/>
        </a:prstGeom>
      </xdr:spPr>
    </xdr:pic>
    <xdr:clientData/>
  </xdr:twoCellAnchor>
  <xdr:twoCellAnchor editAs="oneCell">
    <xdr:from>
      <xdr:col>6</xdr:col>
      <xdr:colOff>109480</xdr:colOff>
      <xdr:row>35</xdr:row>
      <xdr:rowOff>126060</xdr:rowOff>
    </xdr:from>
    <xdr:to>
      <xdr:col>6</xdr:col>
      <xdr:colOff>1850255</xdr:colOff>
      <xdr:row>35</xdr:row>
      <xdr:rowOff>1049199</xdr:rowOff>
    </xdr:to>
    <xdr:pic>
      <xdr:nvPicPr>
        <xdr:cNvPr id="1172" name="12 Imagen" descr="MONOS.jpg"/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701030" y="80850435"/>
          <a:ext cx="1740775" cy="923139"/>
        </a:xfrm>
        <a:prstGeom prst="rect">
          <a:avLst/>
        </a:prstGeom>
      </xdr:spPr>
    </xdr:pic>
    <xdr:clientData/>
  </xdr:twoCellAnchor>
  <xdr:twoCellAnchor editAs="oneCell">
    <xdr:from>
      <xdr:col>6</xdr:col>
      <xdr:colOff>65688</xdr:colOff>
      <xdr:row>36</xdr:row>
      <xdr:rowOff>111218</xdr:rowOff>
    </xdr:from>
    <xdr:to>
      <xdr:col>6</xdr:col>
      <xdr:colOff>1817412</xdr:colOff>
      <xdr:row>36</xdr:row>
      <xdr:rowOff>998187</xdr:rowOff>
    </xdr:to>
    <xdr:pic>
      <xdr:nvPicPr>
        <xdr:cNvPr id="1173" name="7 Imagen" descr="6943478015142-A.jpg"/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57238" y="81978593"/>
          <a:ext cx="1751724" cy="886969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571500</xdr:colOff>
      <xdr:row>37</xdr:row>
      <xdr:rowOff>49427</xdr:rowOff>
    </xdr:from>
    <xdr:to>
      <xdr:col>6</xdr:col>
      <xdr:colOff>1345024</xdr:colOff>
      <xdr:row>37</xdr:row>
      <xdr:rowOff>1430719</xdr:rowOff>
    </xdr:to>
    <xdr:pic>
      <xdr:nvPicPr>
        <xdr:cNvPr id="1176" name="9 Imagen" descr="VIAS ARCO IRIS 1.jpg"/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450036" y="112648534"/>
          <a:ext cx="773524" cy="1381292"/>
        </a:xfrm>
        <a:prstGeom prst="rect">
          <a:avLst/>
        </a:prstGeom>
      </xdr:spPr>
    </xdr:pic>
    <xdr:clientData/>
  </xdr:twoCellAnchor>
  <xdr:twoCellAnchor editAs="oneCell">
    <xdr:from>
      <xdr:col>6</xdr:col>
      <xdr:colOff>272142</xdr:colOff>
      <xdr:row>44</xdr:row>
      <xdr:rowOff>94690</xdr:rowOff>
    </xdr:from>
    <xdr:to>
      <xdr:col>6</xdr:col>
      <xdr:colOff>1535101</xdr:colOff>
      <xdr:row>44</xdr:row>
      <xdr:rowOff>1372125</xdr:rowOff>
    </xdr:to>
    <xdr:pic>
      <xdr:nvPicPr>
        <xdr:cNvPr id="1182" name="Picture 3" descr="I:\Fotos Mkt\HAPE Fotos\6943478010031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 l="9594" t="10732" r="11519" b="9476"/>
        <a:stretch/>
      </xdr:blipFill>
      <xdr:spPr bwMode="auto">
        <a:xfrm>
          <a:off x="8150678" y="141813083"/>
          <a:ext cx="1262959" cy="127743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339399</xdr:colOff>
      <xdr:row>47</xdr:row>
      <xdr:rowOff>98534</xdr:rowOff>
    </xdr:from>
    <xdr:to>
      <xdr:col>6</xdr:col>
      <xdr:colOff>1672899</xdr:colOff>
      <xdr:row>47</xdr:row>
      <xdr:rowOff>1051034</xdr:rowOff>
    </xdr:to>
    <xdr:pic>
      <xdr:nvPicPr>
        <xdr:cNvPr id="1189" name="13 Imagen" descr="E0323.jpg"/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930949" y="102377984"/>
          <a:ext cx="1333500" cy="952500"/>
        </a:xfrm>
        <a:prstGeom prst="rect">
          <a:avLst/>
        </a:prstGeom>
      </xdr:spPr>
    </xdr:pic>
    <xdr:clientData/>
  </xdr:twoCellAnchor>
  <xdr:twoCellAnchor editAs="oneCell">
    <xdr:from>
      <xdr:col>6</xdr:col>
      <xdr:colOff>602158</xdr:colOff>
      <xdr:row>49</xdr:row>
      <xdr:rowOff>32846</xdr:rowOff>
    </xdr:from>
    <xdr:to>
      <xdr:col>6</xdr:col>
      <xdr:colOff>1478017</xdr:colOff>
      <xdr:row>49</xdr:row>
      <xdr:rowOff>1094922</xdr:rowOff>
    </xdr:to>
    <xdr:pic>
      <xdr:nvPicPr>
        <xdr:cNvPr id="1194" name="Picture 2" descr="I:\Fotos Mkt\HAPE Fotos\6943478017832.jpg"/>
        <xdr:cNvPicPr>
          <a:picLocks noChangeAspect="1" noChangeArrowheads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 l="11590" r="11051"/>
        <a:stretch>
          <a:fillRect/>
        </a:stretch>
      </xdr:blipFill>
      <xdr:spPr bwMode="auto">
        <a:xfrm>
          <a:off x="9193708" y="108027296"/>
          <a:ext cx="875859" cy="10620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50</xdr:row>
      <xdr:rowOff>98220</xdr:rowOff>
    </xdr:from>
    <xdr:to>
      <xdr:col>6</xdr:col>
      <xdr:colOff>1565290</xdr:colOff>
      <xdr:row>50</xdr:row>
      <xdr:rowOff>1377760</xdr:rowOff>
    </xdr:to>
    <xdr:pic>
      <xdr:nvPicPr>
        <xdr:cNvPr id="1196" name="Picture 3" descr="I:\Fotos Mkt\HAPE Fotos\6943478017856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926286" y="197510649"/>
          <a:ext cx="1279540" cy="127954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361293</xdr:colOff>
      <xdr:row>56</xdr:row>
      <xdr:rowOff>54740</xdr:rowOff>
    </xdr:from>
    <xdr:to>
      <xdr:col>6</xdr:col>
      <xdr:colOff>1551919</xdr:colOff>
      <xdr:row>56</xdr:row>
      <xdr:rowOff>1094827</xdr:rowOff>
    </xdr:to>
    <xdr:pic>
      <xdr:nvPicPr>
        <xdr:cNvPr id="1203" name="14 Imagen" descr="6943478024892.jpg"/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952843" y="118336190"/>
          <a:ext cx="1190626" cy="1040087"/>
        </a:xfrm>
        <a:prstGeom prst="rect">
          <a:avLst/>
        </a:prstGeom>
      </xdr:spPr>
    </xdr:pic>
    <xdr:clientData/>
  </xdr:twoCellAnchor>
  <xdr:twoCellAnchor editAs="oneCell">
    <xdr:from>
      <xdr:col>6</xdr:col>
      <xdr:colOff>339394</xdr:colOff>
      <xdr:row>57</xdr:row>
      <xdr:rowOff>65689</xdr:rowOff>
    </xdr:from>
    <xdr:to>
      <xdr:col>6</xdr:col>
      <xdr:colOff>1598445</xdr:colOff>
      <xdr:row>57</xdr:row>
      <xdr:rowOff>1062579</xdr:rowOff>
    </xdr:to>
    <xdr:pic>
      <xdr:nvPicPr>
        <xdr:cNvPr id="1205" name="7 Imagen" descr="6943478024908.jpg"/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930944" y="120633139"/>
          <a:ext cx="1259051" cy="996890"/>
        </a:xfrm>
        <a:prstGeom prst="rect">
          <a:avLst/>
        </a:prstGeom>
      </xdr:spPr>
    </xdr:pic>
    <xdr:clientData/>
  </xdr:twoCellAnchor>
  <xdr:twoCellAnchor editAs="oneCell">
    <xdr:from>
      <xdr:col>6</xdr:col>
      <xdr:colOff>244927</xdr:colOff>
      <xdr:row>58</xdr:row>
      <xdr:rowOff>65688</xdr:rowOff>
    </xdr:from>
    <xdr:to>
      <xdr:col>6</xdr:col>
      <xdr:colOff>1562316</xdr:colOff>
      <xdr:row>58</xdr:row>
      <xdr:rowOff>1383077</xdr:rowOff>
    </xdr:to>
    <xdr:pic>
      <xdr:nvPicPr>
        <xdr:cNvPr id="1209" name="9 Imagen" descr="6943478024885.jpg"/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8123463" y="213888331"/>
          <a:ext cx="1317389" cy="1317389"/>
        </a:xfrm>
        <a:prstGeom prst="rect">
          <a:avLst/>
        </a:prstGeom>
      </xdr:spPr>
    </xdr:pic>
    <xdr:clientData/>
  </xdr:twoCellAnchor>
  <xdr:twoCellAnchor editAs="oneCell">
    <xdr:from>
      <xdr:col>6</xdr:col>
      <xdr:colOff>68035</xdr:colOff>
      <xdr:row>38</xdr:row>
      <xdr:rowOff>408215</xdr:rowOff>
    </xdr:from>
    <xdr:to>
      <xdr:col>6</xdr:col>
      <xdr:colOff>1868035</xdr:colOff>
      <xdr:row>38</xdr:row>
      <xdr:rowOff>956535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t="33263" b="36275"/>
        <a:stretch/>
      </xdr:blipFill>
      <xdr:spPr>
        <a:xfrm>
          <a:off x="8000999" y="91399179"/>
          <a:ext cx="1800000" cy="548320"/>
        </a:xfrm>
        <a:prstGeom prst="rect">
          <a:avLst/>
        </a:prstGeom>
      </xdr:spPr>
    </xdr:pic>
    <xdr:clientData/>
  </xdr:twoCellAnchor>
  <xdr:twoCellAnchor editAs="oneCell">
    <xdr:from>
      <xdr:col>6</xdr:col>
      <xdr:colOff>81642</xdr:colOff>
      <xdr:row>39</xdr:row>
      <xdr:rowOff>108858</xdr:rowOff>
    </xdr:from>
    <xdr:to>
      <xdr:col>6</xdr:col>
      <xdr:colOff>1881642</xdr:colOff>
      <xdr:row>40</xdr:row>
      <xdr:rowOff>322037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t="15119" b="13065"/>
        <a:stretch/>
      </xdr:blipFill>
      <xdr:spPr>
        <a:xfrm>
          <a:off x="8014606" y="92555787"/>
          <a:ext cx="1800000" cy="1292679"/>
        </a:xfrm>
        <a:prstGeom prst="rect">
          <a:avLst/>
        </a:prstGeom>
      </xdr:spPr>
    </xdr:pic>
    <xdr:clientData/>
  </xdr:twoCellAnchor>
  <xdr:twoCellAnchor editAs="oneCell">
    <xdr:from>
      <xdr:col>6</xdr:col>
      <xdr:colOff>68035</xdr:colOff>
      <xdr:row>46</xdr:row>
      <xdr:rowOff>176893</xdr:rowOff>
    </xdr:from>
    <xdr:to>
      <xdr:col>6</xdr:col>
      <xdr:colOff>1868035</xdr:colOff>
      <xdr:row>46</xdr:row>
      <xdr:rowOff>1340308</xdr:rowOff>
    </xdr:to>
    <xdr:pic>
      <xdr:nvPicPr>
        <xdr:cNvPr id="1095" name="Imagen 1094"/>
        <xdr:cNvPicPr>
          <a:picLocks noChangeAspect="1"/>
        </xdr:cNvPicPr>
      </xdr:nvPicPr>
      <xdr:blipFill rotWithShape="1">
        <a:blip xmlns:r="http://schemas.openxmlformats.org/officeDocument/2006/relationships" r:embed="rId2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7805" t="22700" r="8195" b="21650"/>
        <a:stretch/>
      </xdr:blipFill>
      <xdr:spPr>
        <a:xfrm>
          <a:off x="8000999" y="111551357"/>
          <a:ext cx="1800000" cy="1163415"/>
        </a:xfrm>
        <a:prstGeom prst="rect">
          <a:avLst/>
        </a:prstGeom>
      </xdr:spPr>
    </xdr:pic>
    <xdr:clientData/>
  </xdr:twoCellAnchor>
  <xdr:twoCellAnchor editAs="oneCell">
    <xdr:from>
      <xdr:col>6</xdr:col>
      <xdr:colOff>258533</xdr:colOff>
      <xdr:row>51</xdr:row>
      <xdr:rowOff>68035</xdr:rowOff>
    </xdr:from>
    <xdr:to>
      <xdr:col>6</xdr:col>
      <xdr:colOff>1698533</xdr:colOff>
      <xdr:row>52</xdr:row>
      <xdr:rowOff>329376</xdr:rowOff>
    </xdr:to>
    <xdr:pic>
      <xdr:nvPicPr>
        <xdr:cNvPr id="1104" name="Imagen 1103"/>
        <xdr:cNvPicPr>
          <a:picLocks noChangeAspect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8001" t="13250" r="11151" b="13250"/>
        <a:stretch/>
      </xdr:blipFill>
      <xdr:spPr>
        <a:xfrm>
          <a:off x="8191497" y="134737928"/>
          <a:ext cx="1440000" cy="1309091"/>
        </a:xfrm>
        <a:prstGeom prst="rect">
          <a:avLst/>
        </a:prstGeom>
      </xdr:spPr>
    </xdr:pic>
    <xdr:clientData/>
  </xdr:twoCellAnchor>
  <xdr:twoCellAnchor editAs="oneCell">
    <xdr:from>
      <xdr:col>6</xdr:col>
      <xdr:colOff>367393</xdr:colOff>
      <xdr:row>19</xdr:row>
      <xdr:rowOff>27215</xdr:rowOff>
    </xdr:from>
    <xdr:to>
      <xdr:col>6</xdr:col>
      <xdr:colOff>1564822</xdr:colOff>
      <xdr:row>19</xdr:row>
      <xdr:rowOff>1052133</xdr:rowOff>
    </xdr:to>
    <xdr:pic>
      <xdr:nvPicPr>
        <xdr:cNvPr id="1132" name="1131 Imagen" descr="Libro de animales salvajes para bebés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7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/>
      </xdr:blipFill>
      <xdr:spPr bwMode="auto">
        <a:xfrm>
          <a:off x="9007929" y="41134394"/>
          <a:ext cx="1197429" cy="102491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163286</xdr:colOff>
      <xdr:row>45</xdr:row>
      <xdr:rowOff>408213</xdr:rowOff>
    </xdr:from>
    <xdr:to>
      <xdr:col>6</xdr:col>
      <xdr:colOff>1814562</xdr:colOff>
      <xdr:row>45</xdr:row>
      <xdr:rowOff>1079044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8803822" y="171613284"/>
          <a:ext cx="1651276" cy="670831"/>
        </a:xfrm>
        <a:prstGeom prst="rect">
          <a:avLst/>
        </a:prstGeom>
      </xdr:spPr>
    </xdr:pic>
    <xdr:clientData/>
  </xdr:twoCellAnchor>
  <xdr:twoCellAnchor>
    <xdr:from>
      <xdr:col>6</xdr:col>
      <xdr:colOff>585108</xdr:colOff>
      <xdr:row>48</xdr:row>
      <xdr:rowOff>244928</xdr:rowOff>
    </xdr:from>
    <xdr:to>
      <xdr:col>6</xdr:col>
      <xdr:colOff>1387930</xdr:colOff>
      <xdr:row>48</xdr:row>
      <xdr:rowOff>1351521</xdr:rowOff>
    </xdr:to>
    <xdr:pic>
      <xdr:nvPicPr>
        <xdr:cNvPr id="1210" name="图片 8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463644" y="165258749"/>
          <a:ext cx="802822" cy="1106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326572</xdr:colOff>
      <xdr:row>22</xdr:row>
      <xdr:rowOff>40822</xdr:rowOff>
    </xdr:from>
    <xdr:to>
      <xdr:col>6</xdr:col>
      <xdr:colOff>1682741</xdr:colOff>
      <xdr:row>22</xdr:row>
      <xdr:rowOff>1132114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3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t="19531"/>
        <a:stretch/>
      </xdr:blipFill>
      <xdr:spPr>
        <a:xfrm>
          <a:off x="8205108" y="48822429"/>
          <a:ext cx="1356169" cy="1091292"/>
        </a:xfrm>
        <a:prstGeom prst="rect">
          <a:avLst/>
        </a:prstGeom>
      </xdr:spPr>
    </xdr:pic>
    <xdr:clientData/>
  </xdr:twoCellAnchor>
  <xdr:twoCellAnchor editAs="oneCell">
    <xdr:from>
      <xdr:col>6</xdr:col>
      <xdr:colOff>489856</xdr:colOff>
      <xdr:row>26</xdr:row>
      <xdr:rowOff>40821</xdr:rowOff>
    </xdr:from>
    <xdr:to>
      <xdr:col>6</xdr:col>
      <xdr:colOff>1569856</xdr:colOff>
      <xdr:row>26</xdr:row>
      <xdr:rowOff>1120821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8392" y="65967428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6</xdr:col>
      <xdr:colOff>81643</xdr:colOff>
      <xdr:row>52</xdr:row>
      <xdr:rowOff>95252</xdr:rowOff>
    </xdr:from>
    <xdr:to>
      <xdr:col>6</xdr:col>
      <xdr:colOff>1809785</xdr:colOff>
      <xdr:row>52</xdr:row>
      <xdr:rowOff>1011966</xdr:rowOff>
    </xdr:to>
    <xdr:pic>
      <xdr:nvPicPr>
        <xdr:cNvPr id="23" name="Imagen 22"/>
        <xdr:cNvPicPr>
          <a:picLocks noChangeAspect="1"/>
        </xdr:cNvPicPr>
      </xdr:nvPicPr>
      <xdr:blipFill rotWithShape="1">
        <a:blip xmlns:r="http://schemas.openxmlformats.org/officeDocument/2006/relationships" r:embed="rId3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t="22584" b="24370"/>
        <a:stretch/>
      </xdr:blipFill>
      <xdr:spPr>
        <a:xfrm>
          <a:off x="7960179" y="189452252"/>
          <a:ext cx="1728142" cy="916714"/>
        </a:xfrm>
        <a:prstGeom prst="rect">
          <a:avLst/>
        </a:prstGeom>
      </xdr:spPr>
    </xdr:pic>
    <xdr:clientData/>
  </xdr:twoCellAnchor>
  <xdr:twoCellAnchor editAs="oneCell">
    <xdr:from>
      <xdr:col>6</xdr:col>
      <xdr:colOff>81643</xdr:colOff>
      <xdr:row>53</xdr:row>
      <xdr:rowOff>149680</xdr:rowOff>
    </xdr:from>
    <xdr:to>
      <xdr:col>6</xdr:col>
      <xdr:colOff>1847027</xdr:colOff>
      <xdr:row>53</xdr:row>
      <xdr:rowOff>1306286</xdr:rowOff>
    </xdr:to>
    <xdr:pic>
      <xdr:nvPicPr>
        <xdr:cNvPr id="1217" name="Imagen 1216"/>
        <xdr:cNvPicPr>
          <a:picLocks noChangeAspect="1"/>
        </xdr:cNvPicPr>
      </xdr:nvPicPr>
      <xdr:blipFill rotWithShape="1">
        <a:blip xmlns:r="http://schemas.openxmlformats.org/officeDocument/2006/relationships" r:embed="rId3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t="15119" b="19365"/>
        <a:stretch/>
      </xdr:blipFill>
      <xdr:spPr>
        <a:xfrm>
          <a:off x="7960179" y="195044787"/>
          <a:ext cx="1765384" cy="1156606"/>
        </a:xfrm>
        <a:prstGeom prst="rect">
          <a:avLst/>
        </a:prstGeom>
      </xdr:spPr>
    </xdr:pic>
    <xdr:clientData/>
  </xdr:twoCellAnchor>
  <xdr:twoCellAnchor editAs="oneCell">
    <xdr:from>
      <xdr:col>6</xdr:col>
      <xdr:colOff>43792</xdr:colOff>
      <xdr:row>31</xdr:row>
      <xdr:rowOff>43787</xdr:rowOff>
    </xdr:from>
    <xdr:to>
      <xdr:col>6</xdr:col>
      <xdr:colOff>1856655</xdr:colOff>
      <xdr:row>32</xdr:row>
      <xdr:rowOff>636</xdr:rowOff>
    </xdr:to>
    <xdr:pic>
      <xdr:nvPicPr>
        <xdr:cNvPr id="1212" name="Imagen 1054"/>
        <xdr:cNvPicPr>
          <a:picLocks noChangeAspect="1"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8684328" y="82190108"/>
          <a:ext cx="1812863" cy="1812863"/>
        </a:xfrm>
        <a:prstGeom prst="rect">
          <a:avLst/>
        </a:prstGeom>
      </xdr:spPr>
    </xdr:pic>
    <xdr:clientData/>
  </xdr:twoCellAnchor>
  <xdr:twoCellAnchor editAs="oneCell">
    <xdr:from>
      <xdr:col>6</xdr:col>
      <xdr:colOff>122464</xdr:colOff>
      <xdr:row>43</xdr:row>
      <xdr:rowOff>176894</xdr:rowOff>
    </xdr:from>
    <xdr:to>
      <xdr:col>6</xdr:col>
      <xdr:colOff>1803238</xdr:colOff>
      <xdr:row>43</xdr:row>
      <xdr:rowOff>1256894</xdr:rowOff>
    </xdr:to>
    <xdr:pic>
      <xdr:nvPicPr>
        <xdr:cNvPr id="1213" name="Imagen 20"/>
        <xdr:cNvPicPr>
          <a:picLocks noChangeAspect="1"/>
        </xdr:cNvPicPr>
      </xdr:nvPicPr>
      <xdr:blipFill rotWithShape="1">
        <a:blip xmlns:r="http://schemas.openxmlformats.org/officeDocument/2006/relationships" r:embed="rId3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t="18900" b="16845"/>
        <a:stretch/>
      </xdr:blipFill>
      <xdr:spPr>
        <a:xfrm>
          <a:off x="8763000" y="164197394"/>
          <a:ext cx="1680774" cy="1080000"/>
        </a:xfrm>
        <a:prstGeom prst="rect">
          <a:avLst/>
        </a:prstGeom>
      </xdr:spPr>
    </xdr:pic>
    <xdr:clientData/>
  </xdr:twoCellAnchor>
  <xdr:twoCellAnchor editAs="oneCell">
    <xdr:from>
      <xdr:col>6</xdr:col>
      <xdr:colOff>435424</xdr:colOff>
      <xdr:row>10</xdr:row>
      <xdr:rowOff>108858</xdr:rowOff>
    </xdr:from>
    <xdr:to>
      <xdr:col>6</xdr:col>
      <xdr:colOff>1537602</xdr:colOff>
      <xdr:row>11</xdr:row>
      <xdr:rowOff>68036</xdr:rowOff>
    </xdr:to>
    <xdr:pic>
      <xdr:nvPicPr>
        <xdr:cNvPr id="1214" name="1213 Imagen" descr="6943478021235_A.jpg"/>
        <xdr:cNvPicPr>
          <a:picLocks noChangeAspect="1"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9075960" y="3388179"/>
          <a:ext cx="1102178" cy="1102178"/>
        </a:xfrm>
        <a:prstGeom prst="rect">
          <a:avLst/>
        </a:prstGeom>
      </xdr:spPr>
    </xdr:pic>
    <xdr:clientData/>
  </xdr:twoCellAnchor>
  <xdr:twoCellAnchor editAs="oneCell">
    <xdr:from>
      <xdr:col>6</xdr:col>
      <xdr:colOff>54428</xdr:colOff>
      <xdr:row>11</xdr:row>
      <xdr:rowOff>40826</xdr:rowOff>
    </xdr:from>
    <xdr:to>
      <xdr:col>6</xdr:col>
      <xdr:colOff>1854428</xdr:colOff>
      <xdr:row>11</xdr:row>
      <xdr:rowOff>1074968</xdr:rowOff>
    </xdr:to>
    <xdr:pic>
      <xdr:nvPicPr>
        <xdr:cNvPr id="1216" name="1215 Imagen" descr="6943478021228_A.jpg"/>
        <xdr:cNvPicPr>
          <a:picLocks noChangeAspect="1"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94964" y="4463147"/>
          <a:ext cx="1800000" cy="1034142"/>
        </a:xfrm>
        <a:prstGeom prst="rect">
          <a:avLst/>
        </a:prstGeom>
      </xdr:spPr>
    </xdr:pic>
    <xdr:clientData/>
  </xdr:twoCellAnchor>
  <xdr:twoCellAnchor editAs="oneCell">
    <xdr:from>
      <xdr:col>6</xdr:col>
      <xdr:colOff>326571</xdr:colOff>
      <xdr:row>12</xdr:row>
      <xdr:rowOff>81642</xdr:rowOff>
    </xdr:from>
    <xdr:to>
      <xdr:col>6</xdr:col>
      <xdr:colOff>1619249</xdr:colOff>
      <xdr:row>13</xdr:row>
      <xdr:rowOff>9070</xdr:rowOff>
    </xdr:to>
    <xdr:pic>
      <xdr:nvPicPr>
        <xdr:cNvPr id="1218" name="1217 Imagen" descr="6943478027091_A.jpg"/>
        <xdr:cNvPicPr>
          <a:picLocks noChangeAspect="1"/>
        </xdr:cNvPicPr>
      </xdr:nvPicPr>
      <xdr:blipFill>
        <a:blip xmlns:r="http://schemas.openxmlformats.org/officeDocument/2006/relationships" r:embed="rId38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8967107" y="7252606"/>
          <a:ext cx="1292678" cy="1292678"/>
        </a:xfrm>
        <a:prstGeom prst="rect">
          <a:avLst/>
        </a:prstGeom>
      </xdr:spPr>
    </xdr:pic>
    <xdr:clientData/>
  </xdr:twoCellAnchor>
  <xdr:twoCellAnchor editAs="oneCell">
    <xdr:from>
      <xdr:col>6</xdr:col>
      <xdr:colOff>353782</xdr:colOff>
      <xdr:row>13</xdr:row>
      <xdr:rowOff>68035</xdr:rowOff>
    </xdr:from>
    <xdr:to>
      <xdr:col>6</xdr:col>
      <xdr:colOff>1564820</xdr:colOff>
      <xdr:row>14</xdr:row>
      <xdr:rowOff>136073</xdr:rowOff>
    </xdr:to>
    <xdr:pic>
      <xdr:nvPicPr>
        <xdr:cNvPr id="1219" name="1218 Imagen" descr="6943478027114_A.jpg"/>
        <xdr:cNvPicPr>
          <a:picLocks noChangeAspect="1"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8994318" y="8708571"/>
          <a:ext cx="1211038" cy="1211038"/>
        </a:xfrm>
        <a:prstGeom prst="rect">
          <a:avLst/>
        </a:prstGeom>
      </xdr:spPr>
    </xdr:pic>
    <xdr:clientData/>
  </xdr:twoCellAnchor>
  <xdr:twoCellAnchor editAs="oneCell">
    <xdr:from>
      <xdr:col>6</xdr:col>
      <xdr:colOff>231319</xdr:colOff>
      <xdr:row>14</xdr:row>
      <xdr:rowOff>40825</xdr:rowOff>
    </xdr:from>
    <xdr:to>
      <xdr:col>6</xdr:col>
      <xdr:colOff>1741712</xdr:colOff>
      <xdr:row>14</xdr:row>
      <xdr:rowOff>1125520</xdr:rowOff>
    </xdr:to>
    <xdr:pic>
      <xdr:nvPicPr>
        <xdr:cNvPr id="1220" name="1219 Imagen" descr="6943478027121_B.jpg"/>
        <xdr:cNvPicPr>
          <a:picLocks noChangeAspect="1"/>
        </xdr:cNvPicPr>
      </xdr:nvPicPr>
      <xdr:blipFill>
        <a:blip xmlns:r="http://schemas.openxmlformats.org/officeDocument/2006/relationships" r:embed="rId40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871855" y="10055682"/>
          <a:ext cx="1510393" cy="1084695"/>
        </a:xfrm>
        <a:prstGeom prst="rect">
          <a:avLst/>
        </a:prstGeom>
      </xdr:spPr>
    </xdr:pic>
    <xdr:clientData/>
  </xdr:twoCellAnchor>
  <xdr:twoCellAnchor editAs="oneCell">
    <xdr:from>
      <xdr:col>6</xdr:col>
      <xdr:colOff>353784</xdr:colOff>
      <xdr:row>41</xdr:row>
      <xdr:rowOff>68037</xdr:rowOff>
    </xdr:from>
    <xdr:to>
      <xdr:col>6</xdr:col>
      <xdr:colOff>1660069</xdr:colOff>
      <xdr:row>42</xdr:row>
      <xdr:rowOff>9072</xdr:rowOff>
    </xdr:to>
    <xdr:pic>
      <xdr:nvPicPr>
        <xdr:cNvPr id="1224" name="1223 Imagen" descr="6943478021716_A.jpg"/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8994320" y="156454930"/>
          <a:ext cx="1306285" cy="1306285"/>
        </a:xfrm>
        <a:prstGeom prst="rect">
          <a:avLst/>
        </a:prstGeom>
      </xdr:spPr>
    </xdr:pic>
    <xdr:clientData/>
  </xdr:twoCellAnchor>
  <xdr:twoCellAnchor editAs="oneCell">
    <xdr:from>
      <xdr:col>6</xdr:col>
      <xdr:colOff>81643</xdr:colOff>
      <xdr:row>54</xdr:row>
      <xdr:rowOff>72068</xdr:rowOff>
    </xdr:from>
    <xdr:to>
      <xdr:col>6</xdr:col>
      <xdr:colOff>1823357</xdr:colOff>
      <xdr:row>54</xdr:row>
      <xdr:rowOff>1384185</xdr:rowOff>
    </xdr:to>
    <xdr:pic>
      <xdr:nvPicPr>
        <xdr:cNvPr id="1229" name="1228 Imagen" descr="6943478029736_A.jpg"/>
        <xdr:cNvPicPr>
          <a:picLocks noChangeAspect="1"/>
        </xdr:cNvPicPr>
      </xdr:nvPicPr>
      <xdr:blipFill>
        <a:blip xmlns:r="http://schemas.openxmlformats.org/officeDocument/2006/relationships" r:embed="rId42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722179" y="231447925"/>
          <a:ext cx="1741714" cy="1312117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571500</xdr:colOff>
      <xdr:row>17</xdr:row>
      <xdr:rowOff>77054</xdr:rowOff>
    </xdr:from>
    <xdr:to>
      <xdr:col>6</xdr:col>
      <xdr:colOff>1411234</xdr:colOff>
      <xdr:row>17</xdr:row>
      <xdr:rowOff>1102184</xdr:rowOff>
    </xdr:to>
    <xdr:pic>
      <xdr:nvPicPr>
        <xdr:cNvPr id="1232" name="1231 Imagen" descr="6943478002470-A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 l="19130" t="8449" r="13913" b="9812"/>
        <a:stretch>
          <a:fillRect/>
        </a:stretch>
      </xdr:blipFill>
      <xdr:spPr>
        <a:xfrm>
          <a:off x="9212036" y="36612233"/>
          <a:ext cx="839734" cy="1025130"/>
        </a:xfrm>
        <a:prstGeom prst="rect">
          <a:avLst/>
        </a:prstGeom>
      </xdr:spPr>
    </xdr:pic>
    <xdr:clientData/>
  </xdr:twoCellAnchor>
  <xdr:twoCellAnchor editAs="oneCell">
    <xdr:from>
      <xdr:col>6</xdr:col>
      <xdr:colOff>122463</xdr:colOff>
      <xdr:row>21</xdr:row>
      <xdr:rowOff>67256</xdr:rowOff>
    </xdr:from>
    <xdr:to>
      <xdr:col>6</xdr:col>
      <xdr:colOff>1782536</xdr:colOff>
      <xdr:row>22</xdr:row>
      <xdr:rowOff>394607</xdr:rowOff>
    </xdr:to>
    <xdr:pic>
      <xdr:nvPicPr>
        <xdr:cNvPr id="1233" name="1232 Imagen" descr="6943478008816-A.jpg"/>
        <xdr:cNvPicPr>
          <a:picLocks noChangeAspect="1"/>
        </xdr:cNvPicPr>
      </xdr:nvPicPr>
      <xdr:blipFill>
        <a:blip xmlns:r="http://schemas.openxmlformats.org/officeDocument/2006/relationships" r:embed="rId44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762999" y="45746435"/>
          <a:ext cx="1660073" cy="1470351"/>
        </a:xfrm>
        <a:prstGeom prst="rect">
          <a:avLst/>
        </a:prstGeom>
      </xdr:spPr>
    </xdr:pic>
    <xdr:clientData/>
  </xdr:twoCellAnchor>
  <xdr:twoCellAnchor editAs="oneCell">
    <xdr:from>
      <xdr:col>6</xdr:col>
      <xdr:colOff>54428</xdr:colOff>
      <xdr:row>9</xdr:row>
      <xdr:rowOff>54432</xdr:rowOff>
    </xdr:from>
    <xdr:to>
      <xdr:col>6</xdr:col>
      <xdr:colOff>1850829</xdr:colOff>
      <xdr:row>9</xdr:row>
      <xdr:rowOff>1102182</xdr:rowOff>
    </xdr:to>
    <xdr:pic>
      <xdr:nvPicPr>
        <xdr:cNvPr id="21" name="Picture 1" descr="https://www.hape.com/img/800/E5568_1.jpg"/>
        <xdr:cNvPicPr>
          <a:picLocks noChangeAspect="1" noChangeArrowheads="1"/>
        </xdr:cNvPicPr>
      </xdr:nvPicPr>
      <xdr:blipFill>
        <a:blip xmlns:r="http://schemas.openxmlformats.org/officeDocument/2006/relationships" r:embed="rId45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694964" y="2190753"/>
          <a:ext cx="1796401" cy="10477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54429</xdr:colOff>
      <xdr:row>27</xdr:row>
      <xdr:rowOff>27216</xdr:rowOff>
    </xdr:from>
    <xdr:to>
      <xdr:col>6</xdr:col>
      <xdr:colOff>1850578</xdr:colOff>
      <xdr:row>28</xdr:row>
      <xdr:rowOff>170091</xdr:rowOff>
    </xdr:to>
    <xdr:pic>
      <xdr:nvPicPr>
        <xdr:cNvPr id="64" name="Picture 5" descr="https://www.hape.com/img/800/E3140_4.jpg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 t="13607" b="12310"/>
        <a:stretch>
          <a:fillRect/>
        </a:stretch>
      </xdr:blipFill>
      <xdr:spPr bwMode="auto">
        <a:xfrm>
          <a:off x="8694965" y="91807395"/>
          <a:ext cx="1796149" cy="13335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68037</xdr:colOff>
      <xdr:row>28</xdr:row>
      <xdr:rowOff>54430</xdr:rowOff>
    </xdr:from>
    <xdr:to>
      <xdr:col>6</xdr:col>
      <xdr:colOff>1867073</xdr:colOff>
      <xdr:row>28</xdr:row>
      <xdr:rowOff>1047752</xdr:rowOff>
    </xdr:to>
    <xdr:pic>
      <xdr:nvPicPr>
        <xdr:cNvPr id="65" name="Picture 6" descr="https://www.hape.com/img/800/E3164_1.jpg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 t="22679" b="22137"/>
        <a:stretch>
          <a:fillRect/>
        </a:stretch>
      </xdr:blipFill>
      <xdr:spPr bwMode="auto">
        <a:xfrm>
          <a:off x="8708573" y="97971430"/>
          <a:ext cx="1799036" cy="99332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54427</xdr:colOff>
      <xdr:row>40</xdr:row>
      <xdr:rowOff>68039</xdr:rowOff>
    </xdr:from>
    <xdr:to>
      <xdr:col>6</xdr:col>
      <xdr:colOff>1852711</xdr:colOff>
      <xdr:row>40</xdr:row>
      <xdr:rowOff>1074967</xdr:rowOff>
    </xdr:to>
    <xdr:pic>
      <xdr:nvPicPr>
        <xdr:cNvPr id="66" name="Picture 7" descr="https://www.hape.com/img/800/E3717_1.jpg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 t="18143" b="25917"/>
        <a:stretch>
          <a:fillRect/>
        </a:stretch>
      </xdr:blipFill>
      <xdr:spPr bwMode="auto">
        <a:xfrm>
          <a:off x="8694963" y="155652110"/>
          <a:ext cx="1798284" cy="100692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54428</xdr:colOff>
      <xdr:row>42</xdr:row>
      <xdr:rowOff>54432</xdr:rowOff>
    </xdr:from>
    <xdr:to>
      <xdr:col>6</xdr:col>
      <xdr:colOff>1854750</xdr:colOff>
      <xdr:row>42</xdr:row>
      <xdr:rowOff>1279075</xdr:rowOff>
    </xdr:to>
    <xdr:pic>
      <xdr:nvPicPr>
        <xdr:cNvPr id="1052" name="Picture 8" descr="https://www.hape.com/img/800/E3736_1.jpg"/>
        <xdr:cNvPicPr>
          <a:picLocks noChangeAspect="1" noChangeArrowheads="1"/>
        </xdr:cNvPicPr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694964" y="158183039"/>
          <a:ext cx="1800322" cy="122464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258536</xdr:colOff>
      <xdr:row>55</xdr:row>
      <xdr:rowOff>28320</xdr:rowOff>
    </xdr:from>
    <xdr:to>
      <xdr:col>6</xdr:col>
      <xdr:colOff>1632857</xdr:colOff>
      <xdr:row>55</xdr:row>
      <xdr:rowOff>1405394</xdr:rowOff>
    </xdr:to>
    <xdr:pic>
      <xdr:nvPicPr>
        <xdr:cNvPr id="1062" name="Picture 2" descr="https://www.hape.com/img/800/E6020_3.jpg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8899072" y="234111999"/>
          <a:ext cx="1374321" cy="137707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2" name="Text Box 616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3" name="Text Box 617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4" name="Text Box 618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" name="Text Box 619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6" name="Text Box 620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7" name="Text Box 621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8" name="Text Box 622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9" name="Text Box 623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10" name="Text Box 624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11" name="Text Box 625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12" name="Text Box 626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13" name="Text Box 627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14" name="Text Box 628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15" name="Text Box 629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16" name="Text Box 630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17" name="Text Box 631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18" name="Text Box 632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19" name="Text Box 633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20" name="Text Box 634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21" name="Text Box 635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22" name="Text Box 636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23" name="Text Box 637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24" name="Text Box 638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25" name="Text Box 639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26" name="Text Box 640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27" name="Text Box 641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28" name="Text Box 642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29" name="Text Box 643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30" name="Text Box 644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31" name="Text Box 645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32" name="Text Box 646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33" name="Text Box 647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34" name="Text Box 648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35" name="Text Box 649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36" name="Text Box 650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37" name="Text Box 651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38" name="Text Box 652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39" name="Text Box 653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40" name="Text Box 654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41" name="Text Box 655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42" name="Text Box 656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43" name="Text Box 657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44" name="Text Box 658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45" name="Text Box 659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46" name="Text Box 660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47" name="Text Box 661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48" name="Text Box 662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49" name="Text Box 663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0" name="Text Box 664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1" name="Text Box 665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2" name="Text Box 666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3" name="Text Box 667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4" name="Text Box 668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5" name="Text Box 669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6" name="Text Box 670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7" name="Text Box 671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8" name="Text Box 672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9" name="Text Box 673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60" name="Text Box 674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61" name="Text Box 675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62" name="Text Box 676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63" name="Text Box 677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64" name="Text Box 678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65" name="Text Box 679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66" name="Text Box 680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67" name="Text Box 681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68" name="Text Box 682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69" name="Text Box 683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70" name="Text Box 684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71" name="Text Box 685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72" name="Text Box 686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73" name="Text Box 687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74" name="Text Box 688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75" name="Text Box 689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76" name="Text Box 690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77" name="Text Box 691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78" name="Text Box 692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79" name="Text Box 693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80" name="Text Box 694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81" name="Text Box 695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82" name="Text Box 696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83" name="Text Box 697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84" name="Text Box 698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85" name="Text Box 699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86" name="Text Box 700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87" name="Text Box 701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88" name="Text Box 702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89" name="Text Box 703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90" name="Text Box 704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91" name="Text Box 705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92" name="Text Box 706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93" name="Text Box 707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94" name="Text Box 708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95" name="Text Box 709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96" name="Text Box 710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97" name="Text Box 711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98" name="Text Box 712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99" name="Text Box 713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100" name="Text Box 714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101" name="Text Box 715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102" name="Text Box 716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103" name="Text Box 717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104" name="Text Box 718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105" name="Text Box 719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106" name="Text Box 720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107" name="Text Box 721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108" name="Text Box 722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109" name="Text Box 723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110" name="Text Box 724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111" name="Text Box 725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112" name="Text Box 726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113" name="Text Box 727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114" name="Text Box 728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115" name="Text Box 729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116" name="Text Box 730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117" name="Text Box 731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118" name="Text Box 732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119" name="Text Box 733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120" name="Text Box 734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121" name="Text Box 735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122" name="Text Box 736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123" name="Text Box 737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124" name="Text Box 738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25" name="Text Box 73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26" name="Text Box 74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27" name="Text Box 74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28" name="Text Box 74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29" name="Text Box 74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30" name="Text Box 74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31" name="Text Box 74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32" name="Text Box 74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33" name="Text Box 74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34" name="Text Box 74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35" name="Text Box 74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36" name="Text Box 75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37" name="Text Box 75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38" name="Text Box 75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39" name="Text Box 75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40" name="Text Box 75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41" name="Text Box 75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42" name="Text Box 75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43" name="Text Box 75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44" name="Text Box 75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45" name="Text Box 75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46" name="Text Box 76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47" name="Text Box 76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48" name="Text Box 76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49" name="Text Box 76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50" name="Text Box 76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51" name="Text Box 76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52" name="Text Box 76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53" name="Text Box 76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54" name="Text Box 76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55" name="Text Box 76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56" name="Text Box 77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57" name="Text Box 77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58" name="Text Box 77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59" name="Text Box 77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60" name="Text Box 77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61" name="Text Box 77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62" name="Text Box 77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63" name="Text Box 77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64" name="Text Box 77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65" name="Text Box 77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66" name="Text Box 78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67" name="Text Box 78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68" name="Text Box 78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69" name="Text Box 78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70" name="Text Box 78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71" name="Text Box 78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72" name="Text Box 78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73" name="Text Box 78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74" name="Text Box 78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75" name="Text Box 78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76" name="Text Box 79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77" name="Text Box 79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78" name="Text Box 79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79" name="Text Box 79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80" name="Text Box 79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81" name="Text Box 79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82" name="Text Box 79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83" name="Text Box 79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84" name="Text Box 79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85" name="Text Box 79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86" name="Text Box 80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87" name="Text Box 80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88" name="Text Box 80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89" name="Text Box 80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90" name="Text Box 80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91" name="Text Box 80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92" name="Text Box 80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93" name="Text Box 80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94" name="Text Box 80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95" name="Text Box 80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96" name="Text Box 81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97" name="Text Box 81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98" name="Text Box 81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199" name="Text Box 81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00" name="Text Box 81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01" name="Text Box 81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02" name="Text Box 81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03" name="Text Box 81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04" name="Text Box 81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05" name="Text Box 81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06" name="Text Box 82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07" name="Text Box 82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08" name="Text Box 82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09" name="Text Box 82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10" name="Text Box 82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11" name="Text Box 82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12" name="Text Box 82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13" name="Text Box 82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14" name="Text Box 82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15" name="Text Box 82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16" name="Text Box 83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17" name="Text Box 83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18" name="Text Box 83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19" name="Text Box 83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20" name="Text Box 83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21" name="Text Box 83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22" name="Text Box 83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23" name="Text Box 83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24" name="Text Box 83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25" name="Text Box 83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26" name="Text Box 84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27" name="Text Box 84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28" name="Text Box 84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29" name="Text Box 84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30" name="Text Box 84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31" name="Text Box 84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32" name="Text Box 84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33" name="Text Box 84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34" name="Text Box 84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35" name="Text Box 84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36" name="Text Box 85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37" name="Text Box 85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38" name="Text Box 85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39" name="Text Box 85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40" name="Text Box 85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41" name="Text Box 85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42" name="Text Box 85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43" name="Text Box 85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44" name="Text Box 85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45" name="Text Box 85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46" name="Text Box 86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47" name="Text Box 86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48" name="Text Box 86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49" name="Text Box 86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50" name="Text Box 86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51" name="Text Box 86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52" name="Text Box 86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53" name="Text Box 86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54" name="Text Box 86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55" name="Text Box 86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56" name="Text Box 87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57" name="Text Box 87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58" name="Text Box 87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59" name="Text Box 87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60" name="Text Box 87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61" name="Text Box 87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62" name="Text Box 87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63" name="Text Box 87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64" name="Text Box 87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65" name="Text Box 87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66" name="Text Box 88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67" name="Text Box 88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68" name="Text Box 88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69" name="Text Box 88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70" name="Text Box 88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71" name="Text Box 88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72" name="Text Box 88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73" name="Text Box 88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74" name="Text Box 88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75" name="Text Box 88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76" name="Text Box 89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77" name="Text Box 89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78" name="Text Box 89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79" name="Text Box 89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80" name="Text Box 89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81" name="Text Box 89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82" name="Text Box 89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83" name="Text Box 89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84" name="Text Box 89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85" name="Text Box 89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86" name="Text Box 90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87" name="Text Box 90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88" name="Text Box 90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89" name="Text Box 90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90" name="Text Box 90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91" name="Text Box 90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92" name="Text Box 90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93" name="Text Box 90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94" name="Text Box 90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95" name="Text Box 90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96" name="Text Box 91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97" name="Text Box 91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98" name="Text Box 91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299" name="Text Box 91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00" name="Text Box 91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01" name="Text Box 91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02" name="Text Box 91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03" name="Text Box 91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04" name="Text Box 91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05" name="Text Box 91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06" name="Text Box 92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07" name="Text Box 92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08" name="Text Box 92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09" name="Text Box 92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10" name="Text Box 92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11" name="Text Box 92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12" name="Text Box 92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13" name="Text Box 92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14" name="Text Box 92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15" name="Text Box 92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16" name="Text Box 93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17" name="Text Box 93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18" name="Text Box 93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19" name="Text Box 93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20" name="Text Box 93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21" name="Text Box 93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22" name="Text Box 93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23" name="Text Box 93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24" name="Text Box 93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25" name="Text Box 93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26" name="Text Box 94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27" name="Text Box 94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28" name="Text Box 94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29" name="Text Box 94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30" name="Text Box 94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31" name="Text Box 94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32" name="Text Box 94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33" name="Text Box 94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34" name="Text Box 94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35" name="Text Box 94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36" name="Text Box 95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37" name="Text Box 95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38" name="Text Box 95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39" name="Text Box 95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40" name="Text Box 95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41" name="Text Box 95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42" name="Text Box 95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43" name="Text Box 95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44" name="Text Box 95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45" name="Text Box 95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46" name="Text Box 96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47" name="Text Box 96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48" name="Text Box 96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49" name="Text Box 96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50" name="Text Box 96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51" name="Text Box 96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52" name="Text Box 96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53" name="Text Box 96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54" name="Text Box 96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55" name="Text Box 96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56" name="Text Box 97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57" name="Text Box 97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58" name="Text Box 97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59" name="Text Box 97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60" name="Text Box 97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61" name="Text Box 97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62" name="Text Box 97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63" name="Text Box 97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64" name="Text Box 97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65" name="Text Box 97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66" name="Text Box 98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67" name="Text Box 98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68" name="Text Box 98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69" name="Text Box 98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370" name="Text Box 98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371" name="Text Box 985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372" name="Text Box 986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373" name="Text Box 987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374" name="Text Box 988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375" name="Text Box 989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376" name="Text Box 990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377" name="Text Box 991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378" name="Text Box 992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379" name="Text Box 993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380" name="Text Box 994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381" name="Text Box 995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382" name="Text Box 996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383" name="Text Box 997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384" name="Text Box 998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385" name="Text Box 999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386" name="Text Box 1000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387" name="Text Box 1001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388" name="Text Box 1002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389" name="Text Box 1003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390" name="Text Box 1004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391" name="Text Box 1005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392" name="Text Box 1006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393" name="Text Box 1007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394" name="Text Box 1008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395" name="Text Box 1009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396" name="Text Box 1010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397" name="Text Box 1011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398" name="Text Box 1012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399" name="Text Box 1013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00" name="Text Box 1014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01" name="Text Box 1015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02" name="Text Box 1016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03" name="Text Box 1017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04" name="Text Box 1018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05" name="Text Box 1019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06" name="Text Box 1020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07" name="Text Box 1021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08" name="Text Box 1022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09" name="Text Box 1023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10" name="Text Box 1024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11" name="Text Box 1025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12" name="Text Box 1026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13" name="Text Box 1027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14" name="Text Box 1028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15" name="Text Box 1029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16" name="Text Box 1030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17" name="Text Box 1031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18" name="Text Box 1032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19" name="Text Box 1033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20" name="Text Box 1034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21" name="Text Box 1035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22" name="Text Box 1036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23" name="Text Box 1037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24" name="Text Box 1038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25" name="Text Box 1039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26" name="Text Box 1040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27" name="Text Box 1041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28" name="Text Box 1042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29" name="Text Box 1043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30" name="Text Box 1044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31" name="Text Box 1045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32" name="Text Box 1046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33" name="Text Box 1047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34" name="Text Box 1048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35" name="Text Box 1049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36" name="Text Box 1050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37" name="Text Box 1051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38" name="Text Box 1052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39" name="Text Box 1053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40" name="Text Box 1054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41" name="Text Box 1055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42" name="Text Box 1056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43" name="Text Box 1057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44" name="Text Box 1058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45" name="Text Box 1059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46" name="Text Box 1060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47" name="Text Box 1061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48" name="Text Box 1062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49" name="Text Box 1063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50" name="Text Box 1064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51" name="Text Box 1065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52" name="Text Box 1066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53" name="Text Box 1067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54" name="Text Box 1068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55" name="Text Box 1069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56" name="Text Box 1070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57" name="Text Box 1071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58" name="Text Box 1072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59" name="Text Box 1073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60" name="Text Box 1074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61" name="Text Box 1075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62" name="Text Box 1076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63" name="Text Box 1077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64" name="Text Box 1078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65" name="Text Box 1079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66" name="Text Box 1080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67" name="Text Box 1081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68" name="Text Box 1082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69" name="Text Box 1083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70" name="Text Box 1084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71" name="Text Box 1085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72" name="Text Box 1086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73" name="Text Box 1087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74" name="Text Box 1088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75" name="Text Box 1089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76" name="Text Box 1090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77" name="Text Box 1091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78" name="Text Box 1092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79" name="Text Box 1093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80" name="Text Box 1094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81" name="Text Box 1095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82" name="Text Box 1096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83" name="Text Box 1097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84" name="Text Box 1098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85" name="Text Box 1099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86" name="Text Box 1100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87" name="Text Box 1101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88" name="Text Box 1102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89" name="Text Box 1103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90" name="Text Box 1104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91" name="Text Box 1105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92" name="Text Box 1106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493" name="Text Box 1107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494" name="Text Box 616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495" name="Text Box 617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496" name="Text Box 618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497" name="Text Box 619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498" name="Text Box 620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499" name="Text Box 621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00" name="Text Box 622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01" name="Text Box 623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02" name="Text Box 624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03" name="Text Box 625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04" name="Text Box 626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05" name="Text Box 627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06" name="Text Box 628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07" name="Text Box 629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08" name="Text Box 630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09" name="Text Box 631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10" name="Text Box 632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11" name="Text Box 633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12" name="Text Box 634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13" name="Text Box 635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14" name="Text Box 636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15" name="Text Box 637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16" name="Text Box 638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17" name="Text Box 639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18" name="Text Box 640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19" name="Text Box 641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20" name="Text Box 642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21" name="Text Box 643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22" name="Text Box 644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23" name="Text Box 645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24" name="Text Box 646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25" name="Text Box 647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26" name="Text Box 648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27" name="Text Box 649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28" name="Text Box 650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29" name="Text Box 651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30" name="Text Box 652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31" name="Text Box 653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32" name="Text Box 654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33" name="Text Box 655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34" name="Text Box 656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35" name="Text Box 657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36" name="Text Box 658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37" name="Text Box 659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38" name="Text Box 660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39" name="Text Box 661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40" name="Text Box 662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41" name="Text Box 663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42" name="Text Box 664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43" name="Text Box 665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44" name="Text Box 666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45" name="Text Box 667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46" name="Text Box 668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47" name="Text Box 669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48" name="Text Box 670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49" name="Text Box 671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50" name="Text Box 672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51" name="Text Box 673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52" name="Text Box 674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53" name="Text Box 675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54" name="Text Box 676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55" name="Text Box 677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56" name="Text Box 678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57" name="Text Box 679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58" name="Text Box 680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59" name="Text Box 681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60" name="Text Box 682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61" name="Text Box 683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62" name="Text Box 684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63" name="Text Box 685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64" name="Text Box 686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65" name="Text Box 687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66" name="Text Box 688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67" name="Text Box 689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68" name="Text Box 690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69" name="Text Box 691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70" name="Text Box 692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71" name="Text Box 693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72" name="Text Box 694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73" name="Text Box 695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74" name="Text Box 696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75" name="Text Box 697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76" name="Text Box 698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77" name="Text Box 699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78" name="Text Box 700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79" name="Text Box 701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80" name="Text Box 702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81" name="Text Box 703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82" name="Text Box 704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83" name="Text Box 705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84" name="Text Box 706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85" name="Text Box 707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86" name="Text Box 708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87" name="Text Box 709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88" name="Text Box 710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89" name="Text Box 711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90" name="Text Box 712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91" name="Text Box 713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92" name="Text Box 714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93" name="Text Box 715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94" name="Text Box 716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95" name="Text Box 717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96" name="Text Box 718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97" name="Text Box 719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98" name="Text Box 720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599" name="Text Box 721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600" name="Text Box 722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601" name="Text Box 723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602" name="Text Box 724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603" name="Text Box 725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604" name="Text Box 726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605" name="Text Box 727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606" name="Text Box 728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607" name="Text Box 729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608" name="Text Box 730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609" name="Text Box 731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610" name="Text Box 732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611" name="Text Box 733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612" name="Text Box 734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613" name="Text Box 735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614" name="Text Box 736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615" name="Text Box 737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</xdr:colOff>
      <xdr:row>0</xdr:row>
      <xdr:rowOff>0</xdr:rowOff>
    </xdr:to>
    <xdr:sp macro="" textlink="">
      <xdr:nvSpPr>
        <xdr:cNvPr id="616" name="Text Box 738"/>
        <xdr:cNvSpPr txBox="1">
          <a:spLocks noChangeArrowheads="1"/>
        </xdr:cNvSpPr>
      </xdr:nvSpPr>
      <xdr:spPr bwMode="auto">
        <a:xfrm>
          <a:off x="4772025" y="428625"/>
          <a:ext cx="91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17" name="Text Box 73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18" name="Text Box 74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19" name="Text Box 74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20" name="Text Box 74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21" name="Text Box 74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22" name="Text Box 74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23" name="Text Box 74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24" name="Text Box 74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25" name="Text Box 74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26" name="Text Box 74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27" name="Text Box 74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28" name="Text Box 75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29" name="Text Box 75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30" name="Text Box 75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31" name="Text Box 75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32" name="Text Box 75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33" name="Text Box 75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34" name="Text Box 75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35" name="Text Box 75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36" name="Text Box 75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37" name="Text Box 75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38" name="Text Box 76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39" name="Text Box 76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40" name="Text Box 76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41" name="Text Box 76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42" name="Text Box 76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43" name="Text Box 76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44" name="Text Box 76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45" name="Text Box 76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46" name="Text Box 76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47" name="Text Box 76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48" name="Text Box 77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49" name="Text Box 77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50" name="Text Box 77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51" name="Text Box 77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52" name="Text Box 77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53" name="Text Box 77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54" name="Text Box 77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55" name="Text Box 77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56" name="Text Box 77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57" name="Text Box 77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58" name="Text Box 78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59" name="Text Box 78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60" name="Text Box 78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61" name="Text Box 78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62" name="Text Box 78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63" name="Text Box 78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64" name="Text Box 78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65" name="Text Box 78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66" name="Text Box 78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67" name="Text Box 78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68" name="Text Box 79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69" name="Text Box 79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70" name="Text Box 79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71" name="Text Box 79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72" name="Text Box 79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73" name="Text Box 79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74" name="Text Box 79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75" name="Text Box 79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76" name="Text Box 79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77" name="Text Box 79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78" name="Text Box 80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79" name="Text Box 80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80" name="Text Box 80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81" name="Text Box 80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82" name="Text Box 80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83" name="Text Box 80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84" name="Text Box 80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85" name="Text Box 80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86" name="Text Box 80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87" name="Text Box 80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88" name="Text Box 81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89" name="Text Box 81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90" name="Text Box 81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91" name="Text Box 81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92" name="Text Box 81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93" name="Text Box 81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94" name="Text Box 81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95" name="Text Box 81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96" name="Text Box 81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97" name="Text Box 81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98" name="Text Box 82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699" name="Text Box 82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00" name="Text Box 82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01" name="Text Box 82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02" name="Text Box 82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03" name="Text Box 82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04" name="Text Box 82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05" name="Text Box 82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06" name="Text Box 82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07" name="Text Box 82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08" name="Text Box 83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09" name="Text Box 83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10" name="Text Box 83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11" name="Text Box 83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12" name="Text Box 83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13" name="Text Box 83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14" name="Text Box 83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15" name="Text Box 83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16" name="Text Box 83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17" name="Text Box 83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18" name="Text Box 84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19" name="Text Box 84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20" name="Text Box 84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21" name="Text Box 84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22" name="Text Box 84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23" name="Text Box 84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24" name="Text Box 84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25" name="Text Box 84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26" name="Text Box 84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27" name="Text Box 84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28" name="Text Box 85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29" name="Text Box 85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30" name="Text Box 85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31" name="Text Box 85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32" name="Text Box 85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33" name="Text Box 85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34" name="Text Box 85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35" name="Text Box 85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36" name="Text Box 85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37" name="Text Box 85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38" name="Text Box 86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39" name="Text Box 86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40" name="Text Box 86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41" name="Text Box 86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42" name="Text Box 86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43" name="Text Box 86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44" name="Text Box 86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45" name="Text Box 86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46" name="Text Box 86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47" name="Text Box 86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48" name="Text Box 87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49" name="Text Box 87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50" name="Text Box 87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51" name="Text Box 87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52" name="Text Box 87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53" name="Text Box 87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54" name="Text Box 87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55" name="Text Box 87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56" name="Text Box 87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57" name="Text Box 87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58" name="Text Box 88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59" name="Text Box 88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60" name="Text Box 88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61" name="Text Box 88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62" name="Text Box 88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63" name="Text Box 88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64" name="Text Box 88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65" name="Text Box 88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66" name="Text Box 88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67" name="Text Box 88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68" name="Text Box 89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69" name="Text Box 89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70" name="Text Box 89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71" name="Text Box 89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72" name="Text Box 89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73" name="Text Box 89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74" name="Text Box 89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75" name="Text Box 89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76" name="Text Box 89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77" name="Text Box 89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78" name="Text Box 90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79" name="Text Box 90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80" name="Text Box 90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81" name="Text Box 90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82" name="Text Box 90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83" name="Text Box 90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84" name="Text Box 90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85" name="Text Box 90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86" name="Text Box 90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87" name="Text Box 90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88" name="Text Box 91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89" name="Text Box 91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90" name="Text Box 91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91" name="Text Box 91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92" name="Text Box 91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93" name="Text Box 91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94" name="Text Box 91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95" name="Text Box 91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96" name="Text Box 91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97" name="Text Box 91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98" name="Text Box 92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799" name="Text Box 92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00" name="Text Box 92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01" name="Text Box 92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02" name="Text Box 92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03" name="Text Box 92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04" name="Text Box 92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05" name="Text Box 92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06" name="Text Box 92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07" name="Text Box 92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08" name="Text Box 93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09" name="Text Box 93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10" name="Text Box 93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11" name="Text Box 93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12" name="Text Box 93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13" name="Text Box 93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14" name="Text Box 93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15" name="Text Box 93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16" name="Text Box 93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17" name="Text Box 93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18" name="Text Box 94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19" name="Text Box 94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20" name="Text Box 94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21" name="Text Box 94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22" name="Text Box 94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23" name="Text Box 94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24" name="Text Box 94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25" name="Text Box 94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26" name="Text Box 94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27" name="Text Box 94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28" name="Text Box 95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29" name="Text Box 95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30" name="Text Box 95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31" name="Text Box 95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32" name="Text Box 95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33" name="Text Box 95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34" name="Text Box 95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35" name="Text Box 95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36" name="Text Box 95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37" name="Text Box 95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38" name="Text Box 96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39" name="Text Box 96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40" name="Text Box 96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41" name="Text Box 96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42" name="Text Box 96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43" name="Text Box 96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44" name="Text Box 96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45" name="Text Box 96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46" name="Text Box 96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47" name="Text Box 96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48" name="Text Box 97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49" name="Text Box 97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50" name="Text Box 97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51" name="Text Box 97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52" name="Text Box 97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53" name="Text Box 975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54" name="Text Box 976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55" name="Text Box 977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56" name="Text Box 978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57" name="Text Box 979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58" name="Text Box 980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59" name="Text Box 981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60" name="Text Box 982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61" name="Text Box 983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0</xdr:rowOff>
    </xdr:to>
    <xdr:sp macro="" textlink="">
      <xdr:nvSpPr>
        <xdr:cNvPr id="862" name="Text Box 984"/>
        <xdr:cNvSpPr txBox="1">
          <a:spLocks noChangeArrowheads="1"/>
        </xdr:cNvSpPr>
      </xdr:nvSpPr>
      <xdr:spPr bwMode="auto">
        <a:xfrm>
          <a:off x="5067300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863" name="Text Box 985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864" name="Text Box 986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865" name="Text Box 987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866" name="Text Box 988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867" name="Text Box 989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868" name="Text Box 990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869" name="Text Box 991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870" name="Text Box 992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871" name="Text Box 993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872" name="Text Box 994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873" name="Text Box 995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874" name="Text Box 996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875" name="Text Box 997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876" name="Text Box 998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877" name="Text Box 999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878" name="Text Box 1000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879" name="Text Box 1001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880" name="Text Box 1002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881" name="Text Box 1003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882" name="Text Box 1004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883" name="Text Box 1005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884" name="Text Box 1006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885" name="Text Box 1007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886" name="Text Box 1008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887" name="Text Box 1009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888" name="Text Box 1010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889" name="Text Box 1011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890" name="Text Box 1012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891" name="Text Box 1013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892" name="Text Box 1014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893" name="Text Box 1015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894" name="Text Box 1016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895" name="Text Box 1017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896" name="Text Box 1018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897" name="Text Box 1019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898" name="Text Box 1020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899" name="Text Box 1021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00" name="Text Box 1022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01" name="Text Box 1023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02" name="Text Box 1024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03" name="Text Box 1025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04" name="Text Box 1026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05" name="Text Box 1027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06" name="Text Box 1028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07" name="Text Box 1029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08" name="Text Box 1030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09" name="Text Box 1031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10" name="Text Box 1032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11" name="Text Box 1033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12" name="Text Box 1034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13" name="Text Box 1035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14" name="Text Box 1036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15" name="Text Box 1037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16" name="Text Box 1038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17" name="Text Box 1039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18" name="Text Box 1040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19" name="Text Box 1041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20" name="Text Box 1042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21" name="Text Box 1043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22" name="Text Box 1044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23" name="Text Box 1045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24" name="Text Box 1046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25" name="Text Box 1047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26" name="Text Box 1048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27" name="Text Box 1049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28" name="Text Box 1050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29" name="Text Box 1051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30" name="Text Box 1052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31" name="Text Box 1053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32" name="Text Box 1054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33" name="Text Box 1055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34" name="Text Box 1056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35" name="Text Box 1057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36" name="Text Box 1058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37" name="Text Box 1059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38" name="Text Box 1060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39" name="Text Box 1061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40" name="Text Box 1062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41" name="Text Box 1063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42" name="Text Box 1064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43" name="Text Box 1065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44" name="Text Box 1066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45" name="Text Box 1067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46" name="Text Box 1068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47" name="Text Box 1069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48" name="Text Box 1070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49" name="Text Box 1071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50" name="Text Box 1072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51" name="Text Box 1073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52" name="Text Box 1074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53" name="Text Box 1075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54" name="Text Box 1076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55" name="Text Box 1077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56" name="Text Box 1078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57" name="Text Box 1079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58" name="Text Box 1080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59" name="Text Box 1081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60" name="Text Box 1082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61" name="Text Box 1083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62" name="Text Box 1084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63" name="Text Box 1085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64" name="Text Box 1086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65" name="Text Box 1087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66" name="Text Box 1088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67" name="Text Box 1089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68" name="Text Box 1090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69" name="Text Box 1091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70" name="Text Box 1092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71" name="Text Box 1093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72" name="Text Box 1094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73" name="Text Box 1095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74" name="Text Box 1096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75" name="Text Box 1097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76" name="Text Box 1098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77" name="Text Box 1099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78" name="Text Box 1100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79" name="Text Box 1101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80" name="Text Box 1102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81" name="Text Box 1103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82" name="Text Box 1104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83" name="Text Box 1105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84" name="Text Box 1106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985" name="Text Box 1107"/>
        <xdr:cNvSpPr txBox="1">
          <a:spLocks noChangeArrowheads="1"/>
        </xdr:cNvSpPr>
      </xdr:nvSpPr>
      <xdr:spPr bwMode="auto">
        <a:xfrm>
          <a:off x="4772025" y="428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queryTables/queryTable1.xml><?xml version="1.0" encoding="utf-8"?>
<queryTable xmlns="http://schemas.openxmlformats.org/spreadsheetml/2006/main" name="10.0.0.23 FAF12_Alparamis Productos_1" growShrinkType="overwriteClear" removeDataOnSave="1" connectionId="2" autoFormatId="16" applyNumberFormats="0" applyBorderFormats="0" applyFontFormats="0" applyPatternFormats="0" applyAlignmentFormats="0" applyWidthHeightFormats="0">
  <queryTableRefresh nextId="125" unboundColumnsRight="1">
    <queryTableFields count="22">
      <queryTableField id="3" name="Nombre" tableColumnId="3"/>
      <queryTableField id="4" name="Codigo" tableColumnId="4"/>
      <queryTableField id="60" name="Mar" tableColumnId="60"/>
      <queryTableField id="61" name="Marca" tableColumnId="61"/>
      <queryTableField id="63" name="Item" tableColumnId="63"/>
      <queryTableField id="64" name="Master" tableColumnId="64"/>
      <queryTableField id="65" name="Inner" tableColumnId="65"/>
      <queryTableField id="66" name="Activo" tableColumnId="66"/>
      <queryTableField id="71" name="PrecMay" tableColumnId="71"/>
      <queryTableField id="72" name="PVP" tableColumnId="72"/>
      <queryTableField id="81" name="Descripcion" tableColumnId="5"/>
      <queryTableField id="82" name="Barras Stock" tableColumnId="6"/>
      <queryTableField id="83" name="Codigos Barra" tableColumnId="7"/>
      <queryTableField id="93" name="Peso neto gr" tableColumnId="17"/>
      <queryTableField id="94" name="Peso bruto Kg" tableColumnId="18"/>
      <queryTableField id="95" name="Alto caja cm" tableColumnId="19"/>
      <queryTableField id="96" name="Ancho caja cm" tableColumnId="20"/>
      <queryTableField id="97" name="Prof caja cm" tableColumnId="21"/>
      <queryTableField id="121" name="Kg master" tableColumnId="1"/>
      <queryTableField id="122" name="M3 master" tableColumnId="2"/>
      <queryTableField id="124" name="IVA" tableColumnId="9"/>
      <queryTableField id="123" dataBound="0" tableColumnId="8"/>
    </queryTableFields>
  </queryTableRefresh>
</queryTable>
</file>

<file path=xl/queryTables/queryTable2.xml><?xml version="1.0" encoding="utf-8"?>
<queryTable xmlns="http://schemas.openxmlformats.org/spreadsheetml/2006/main" name="10.0.0.23 FAF12_Alparamis stock89" connectionId="1" autoFormatId="16" applyNumberFormats="0" applyBorderFormats="0" applyFontFormats="0" applyPatternFormats="0" applyAlignmentFormats="0" applyWidthHeightFormats="0">
  <queryTableRefresh preserveSortFilterLayout="0" nextId="4">
    <queryTableFields count="3">
      <queryTableField id="1" name="Cod" tableColumnId="1"/>
      <queryTableField id="2" name="Codbarra" tableColumnId="2"/>
      <queryTableField id="3" name="Disponibilidad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4" name="Tabla__10.0.0.23_FAF12_Alparamis_Productos5" displayName="Tabla__10.0.0.23_FAF12_Alparamis_Productos5" ref="A4:V265" tableType="queryTable" totalsRowShown="0">
  <autoFilter ref="A4:V265"/>
  <sortState ref="A5:V265">
    <sortCondition ref="A3493"/>
  </sortState>
  <tableColumns count="22">
    <tableColumn id="3" uniqueName="3" name="Nombre" queryTableFieldId="3"/>
    <tableColumn id="4" uniqueName="4" name="Codigo" queryTableFieldId="4"/>
    <tableColumn id="60" uniqueName="60" name="Mar" queryTableFieldId="60"/>
    <tableColumn id="61" uniqueName="61" name="Marca" queryTableFieldId="61"/>
    <tableColumn id="63" uniqueName="63" name="Item" queryTableFieldId="63"/>
    <tableColumn id="64" uniqueName="64" name="Master" queryTableFieldId="64"/>
    <tableColumn id="65" uniqueName="65" name="Inner" queryTableFieldId="65"/>
    <tableColumn id="66" uniqueName="66" name="Activo" queryTableFieldId="66"/>
    <tableColumn id="71" uniqueName="71" name="PrecMay" queryTableFieldId="71"/>
    <tableColumn id="72" uniqueName="72" name="PVP" queryTableFieldId="72" dataDxfId="1" dataCellStyle="Millares"/>
    <tableColumn id="5" uniqueName="5" name="Descripcion" queryTableFieldId="81"/>
    <tableColumn id="6" uniqueName="6" name="Barras Stock" queryTableFieldId="82"/>
    <tableColumn id="7" uniqueName="7" name="Codigos Barra" queryTableFieldId="83"/>
    <tableColumn id="17" uniqueName="17" name="Peso neto gr" queryTableFieldId="93"/>
    <tableColumn id="18" uniqueName="18" name="Peso bruto Kg" queryTableFieldId="94"/>
    <tableColumn id="19" uniqueName="19" name="Alto caja cm" queryTableFieldId="95"/>
    <tableColumn id="20" uniqueName="20" name="Ancho caja cm" queryTableFieldId="96"/>
    <tableColumn id="21" uniqueName="21" name="Prof caja cm" queryTableFieldId="97"/>
    <tableColumn id="1" uniqueName="1" name="Kg master" queryTableFieldId="121"/>
    <tableColumn id="2" uniqueName="2" name="M3 master" queryTableFieldId="122"/>
    <tableColumn id="9" uniqueName="9" name="IVA" queryTableFieldId="124"/>
    <tableColumn id="8" uniqueName="8" name="Columna1" queryTableFieldId="123" dataDxfId="0">
      <calculatedColumnFormula>A5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a__10.0.0.23_FAF12_Alparamis_stock89" displayName="Tabla__10.0.0.23_FAF12_Alparamis_stock89" ref="A1:C189" tableType="queryTable" totalsRowShown="0">
  <autoFilter ref="A1:C189"/>
  <tableColumns count="3">
    <tableColumn id="1" uniqueName="1" name="Cod" queryTableFieldId="1"/>
    <tableColumn id="2" uniqueName="2" name="Codbarra" queryTableFieldId="2"/>
    <tableColumn id="3" uniqueName="3" name="Disponibilidad" queryTableFieldId="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emardistirbuidora.com.ar/" TargetMode="External"/><Relationship Id="rId1" Type="http://schemas.openxmlformats.org/officeDocument/2006/relationships/hyperlink" Target="mailto:info@bemardistribuidora.com.ar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view="pageBreakPreview" topLeftCell="A4" zoomScale="60" zoomScaleNormal="70" workbookViewId="0">
      <pane xSplit="3" ySplit="5" topLeftCell="D9" activePane="bottomRight" state="frozen"/>
      <selection activeCell="A4" sqref="A4"/>
      <selection pane="topRight" activeCell="D4" sqref="D4"/>
      <selection pane="bottomLeft" activeCell="A7" sqref="A7"/>
      <selection pane="bottomRight" activeCell="Y10" sqref="Y10"/>
    </sheetView>
  </sheetViews>
  <sheetFormatPr baseColWidth="10" defaultColWidth="8.85546875" defaultRowHeight="15.75"/>
  <cols>
    <col min="1" max="1" width="20.28515625" style="77" customWidth="1"/>
    <col min="2" max="2" width="46.5703125" style="38" customWidth="1"/>
    <col min="3" max="3" width="13.85546875" style="39" hidden="1" customWidth="1"/>
    <col min="4" max="4" width="8.140625" style="40" bestFit="1" customWidth="1"/>
    <col min="5" max="5" width="18" style="61" hidden="1" customWidth="1"/>
    <col min="6" max="6" width="22.85546875" style="93" bestFit="1" customWidth="1"/>
    <col min="7" max="7" width="28.7109375" style="41" customWidth="1"/>
    <col min="8" max="8" width="8.140625" style="42" hidden="1" customWidth="1"/>
    <col min="9" max="9" width="13.140625" style="43" hidden="1" customWidth="1"/>
    <col min="10" max="10" width="13.140625" style="43" customWidth="1"/>
    <col min="11" max="11" width="0.140625" style="44" customWidth="1"/>
    <col min="12" max="12" width="15.5703125" style="67" customWidth="1"/>
    <col min="13" max="13" width="22.85546875" style="45" customWidth="1"/>
    <col min="14" max="14" width="0.140625" style="94" hidden="1" customWidth="1"/>
    <col min="15" max="15" width="13.85546875" style="5" hidden="1" customWidth="1"/>
    <col min="16" max="16" width="30.7109375" style="6" hidden="1" customWidth="1"/>
    <col min="17" max="17" width="8.85546875" style="6" hidden="1" customWidth="1"/>
    <col min="18" max="16384" width="8.85546875" style="6"/>
  </cols>
  <sheetData>
    <row r="1" spans="1:17" ht="33.75">
      <c r="A1" s="73" t="s">
        <v>6</v>
      </c>
      <c r="B1" s="3"/>
      <c r="C1" s="4"/>
      <c r="D1" s="99" t="s">
        <v>2</v>
      </c>
      <c r="E1" s="99"/>
      <c r="F1" s="99"/>
      <c r="G1" s="99"/>
      <c r="H1" s="99"/>
      <c r="I1" s="99"/>
      <c r="J1" s="99"/>
      <c r="K1" s="99"/>
      <c r="L1" s="99"/>
      <c r="M1" s="46"/>
    </row>
    <row r="2" spans="1:17" s="14" customFormat="1" ht="21.95" customHeight="1">
      <c r="A2" s="7" t="s">
        <v>7</v>
      </c>
      <c r="B2" s="63"/>
      <c r="C2" s="9"/>
      <c r="D2" s="8"/>
      <c r="E2" s="56"/>
      <c r="F2" s="62"/>
      <c r="G2" s="10"/>
      <c r="H2" s="11"/>
      <c r="I2" s="12"/>
      <c r="J2" s="12"/>
      <c r="K2" s="100">
        <v>44028</v>
      </c>
      <c r="L2" s="100"/>
      <c r="M2" s="47"/>
      <c r="N2" s="95"/>
      <c r="O2" s="13"/>
    </row>
    <row r="3" spans="1:17" s="14" customFormat="1" ht="21.95" customHeight="1">
      <c r="A3" s="7" t="s">
        <v>8</v>
      </c>
      <c r="B3" s="63"/>
      <c r="C3" s="9"/>
      <c r="D3" s="8"/>
      <c r="E3" s="56"/>
      <c r="F3" s="62"/>
      <c r="G3" s="10"/>
      <c r="H3" s="11"/>
      <c r="I3" s="12"/>
      <c r="J3" s="12"/>
      <c r="K3" s="12"/>
      <c r="L3" s="15"/>
      <c r="M3" s="15"/>
      <c r="N3" s="95"/>
      <c r="O3" s="13"/>
    </row>
    <row r="4" spans="1:17" s="14" customFormat="1" ht="30" customHeight="1">
      <c r="A4" s="103" t="s">
        <v>1124</v>
      </c>
      <c r="B4" s="104"/>
      <c r="C4" s="9"/>
      <c r="D4" s="8"/>
      <c r="E4" s="56"/>
      <c r="F4" s="62"/>
      <c r="G4" s="106" t="s">
        <v>2</v>
      </c>
      <c r="H4" s="11"/>
      <c r="I4" s="12"/>
      <c r="J4" s="12"/>
      <c r="K4" s="12"/>
      <c r="L4" s="15"/>
      <c r="M4" s="15"/>
      <c r="N4" s="95"/>
      <c r="O4" s="13"/>
    </row>
    <row r="5" spans="1:17" s="14" customFormat="1" ht="21.95" customHeight="1">
      <c r="A5" s="103" t="s">
        <v>1125</v>
      </c>
      <c r="B5" s="104"/>
      <c r="C5" s="9"/>
      <c r="D5" s="8"/>
      <c r="E5" s="56"/>
      <c r="F5" s="62"/>
      <c r="G5" s="10"/>
      <c r="H5" s="11"/>
      <c r="I5" s="12"/>
      <c r="J5" s="12"/>
      <c r="K5" s="12"/>
      <c r="L5" s="15"/>
      <c r="M5" s="15"/>
      <c r="N5" s="95"/>
      <c r="O5" s="13"/>
    </row>
    <row r="6" spans="1:17" s="14" customFormat="1" ht="21.95" customHeight="1">
      <c r="A6" s="105" t="s">
        <v>1126</v>
      </c>
      <c r="B6" s="102"/>
      <c r="C6" s="9"/>
      <c r="D6" s="8"/>
      <c r="E6" s="56"/>
      <c r="F6" s="62"/>
      <c r="G6" s="10"/>
      <c r="H6" s="11"/>
      <c r="I6" s="12"/>
      <c r="J6" s="12"/>
      <c r="K6" s="12"/>
      <c r="L6" s="15"/>
      <c r="M6" s="15"/>
      <c r="N6" s="95"/>
      <c r="O6" s="13"/>
    </row>
    <row r="7" spans="1:17" s="14" customFormat="1" ht="21.95" customHeight="1">
      <c r="A7" s="105" t="s">
        <v>1127</v>
      </c>
      <c r="B7" s="102"/>
      <c r="C7" s="9"/>
      <c r="D7" s="8"/>
      <c r="E7" s="56"/>
      <c r="F7" s="62"/>
      <c r="G7" s="10"/>
      <c r="H7" s="11"/>
      <c r="I7" s="12"/>
      <c r="J7" s="12"/>
      <c r="K7" s="12"/>
      <c r="L7" s="15"/>
      <c r="M7" s="15"/>
      <c r="N7" s="95"/>
      <c r="O7" s="13"/>
    </row>
    <row r="8" spans="1:17" s="22" customFormat="1" ht="24.95" customHeight="1">
      <c r="A8" s="16"/>
      <c r="B8" s="101" t="s">
        <v>17</v>
      </c>
      <c r="C8" s="17"/>
      <c r="D8" s="16" t="s">
        <v>1123</v>
      </c>
      <c r="E8" s="57"/>
      <c r="F8" s="91"/>
      <c r="G8" s="79"/>
      <c r="H8" s="16"/>
      <c r="I8" s="16"/>
      <c r="J8" s="16"/>
      <c r="K8" s="16"/>
      <c r="L8" s="18"/>
      <c r="M8" s="18"/>
      <c r="N8" s="96" t="s">
        <v>194</v>
      </c>
      <c r="O8" s="21" t="s">
        <v>196</v>
      </c>
    </row>
    <row r="9" spans="1:17" s="22" customFormat="1" ht="90" customHeight="1">
      <c r="A9" s="74" t="s">
        <v>9</v>
      </c>
      <c r="B9" s="19" t="s">
        <v>0</v>
      </c>
      <c r="C9" s="19" t="s">
        <v>1</v>
      </c>
      <c r="D9" s="19" t="s">
        <v>12</v>
      </c>
      <c r="E9" s="58" t="s">
        <v>20</v>
      </c>
      <c r="F9" s="58" t="s">
        <v>14</v>
      </c>
      <c r="G9" s="19" t="s">
        <v>22</v>
      </c>
      <c r="H9" s="19" t="s">
        <v>203</v>
      </c>
      <c r="I9" s="20" t="s">
        <v>3</v>
      </c>
      <c r="J9" s="20" t="s">
        <v>1122</v>
      </c>
      <c r="K9" s="20" t="s">
        <v>4</v>
      </c>
      <c r="L9" s="55" t="s">
        <v>1068</v>
      </c>
      <c r="M9" s="21" t="s">
        <v>1056</v>
      </c>
      <c r="N9" s="97" t="s">
        <v>195</v>
      </c>
      <c r="O9" s="27">
        <v>44317</v>
      </c>
      <c r="P9" s="90"/>
    </row>
    <row r="10" spans="1:17" s="22" customFormat="1" ht="108" customHeight="1">
      <c r="A10" s="85" t="s">
        <v>1009</v>
      </c>
      <c r="B10" s="24" t="str">
        <f>MID(VLOOKUP(C10,PRODUCTOS!B:V,21,0),5,50)</f>
        <v>TELESCOPIO AJUSTABLE</v>
      </c>
      <c r="C10" s="84" t="s">
        <v>1008</v>
      </c>
      <c r="D10" s="9" t="s">
        <v>1103</v>
      </c>
      <c r="E10" s="86" t="s">
        <v>1101</v>
      </c>
      <c r="F10" s="62" t="s">
        <v>1114</v>
      </c>
      <c r="G10"/>
      <c r="H10" s="26">
        <v>1</v>
      </c>
      <c r="I10" s="48">
        <f>VLOOKUP(C10,PRODUCTOS!B:I,8,0)</f>
        <v>1880</v>
      </c>
      <c r="J10" s="48"/>
      <c r="K10" s="49">
        <f>ROUND(VLOOKUP(C10,PRODUCTOS!B:J,9,0),0)</f>
        <v>3760</v>
      </c>
      <c r="L10" s="50"/>
      <c r="M10" s="48">
        <f>L10*J10</f>
        <v>0</v>
      </c>
      <c r="N10" s="97" t="s">
        <v>195</v>
      </c>
      <c r="O10" s="27">
        <v>44317</v>
      </c>
      <c r="P10" s="90"/>
    </row>
    <row r="11" spans="1:17" s="22" customFormat="1" ht="90" customHeight="1">
      <c r="A11" s="85" t="s">
        <v>1013</v>
      </c>
      <c r="B11" s="24" t="str">
        <f>MID(VLOOKUP(C11,PRODUCTOS!B:V,21,0),5,50)</f>
        <v>PERISCOPIO DE ESCONDITE</v>
      </c>
      <c r="C11" s="84" t="s">
        <v>1012</v>
      </c>
      <c r="D11" s="9" t="s">
        <v>1103</v>
      </c>
      <c r="E11" s="86" t="s">
        <v>1101</v>
      </c>
      <c r="F11" s="62" t="s">
        <v>1104</v>
      </c>
      <c r="G11" s="82"/>
      <c r="H11" s="26">
        <v>1</v>
      </c>
      <c r="I11" s="48">
        <f>VLOOKUP(C11,PRODUCTOS!B:I,8,0)</f>
        <v>1220</v>
      </c>
      <c r="J11" s="48"/>
      <c r="K11" s="49">
        <f>ROUND(VLOOKUP(C11,PRODUCTOS!B:J,9,0),0)</f>
        <v>2440</v>
      </c>
      <c r="L11" s="50"/>
      <c r="M11" s="48">
        <f t="shared" ref="M11:M15" si="0">L11*I11</f>
        <v>0</v>
      </c>
      <c r="N11" s="97" t="s">
        <v>195</v>
      </c>
      <c r="O11" s="27">
        <v>44317</v>
      </c>
      <c r="P11" s="90"/>
    </row>
    <row r="12" spans="1:17" s="22" customFormat="1" ht="115.5" customHeight="1">
      <c r="A12" s="85" t="s">
        <v>1017</v>
      </c>
      <c r="B12" s="24" t="str">
        <f>MID(VLOOKUP(C12,PRODUCTOS!B:V,21,0),5,50)</f>
        <v>SET DETECTIVE DE NATURALEZA</v>
      </c>
      <c r="C12" s="84" t="s">
        <v>1016</v>
      </c>
      <c r="D12" s="9" t="s">
        <v>1103</v>
      </c>
      <c r="E12" s="86" t="s">
        <v>1101</v>
      </c>
      <c r="F12" s="62" t="s">
        <v>1115</v>
      </c>
      <c r="G12" s="82"/>
      <c r="H12" s="26">
        <v>1</v>
      </c>
      <c r="I12" s="48">
        <f>VLOOKUP(C12,PRODUCTOS!B:I,8,0)</f>
        <v>760</v>
      </c>
      <c r="J12" s="48"/>
      <c r="K12" s="49">
        <f>ROUND(VLOOKUP(C12,PRODUCTOS!B:J,9,0),0)</f>
        <v>1520</v>
      </c>
      <c r="L12" s="50"/>
      <c r="M12" s="48">
        <f t="shared" si="0"/>
        <v>0</v>
      </c>
      <c r="N12" s="97" t="s">
        <v>195</v>
      </c>
      <c r="O12" s="27">
        <v>44317</v>
      </c>
      <c r="P12" s="90"/>
    </row>
    <row r="13" spans="1:17" s="22" customFormat="1" ht="108" customHeight="1">
      <c r="A13" s="85" t="s">
        <v>1029</v>
      </c>
      <c r="B13" s="24" t="str">
        <f>MID(VLOOKUP(C13,PRODUCTOS!B:V,21,0),5,50)</f>
        <v>SET BRUJULA</v>
      </c>
      <c r="C13" s="84" t="s">
        <v>1028</v>
      </c>
      <c r="D13" s="9" t="s">
        <v>1057</v>
      </c>
      <c r="E13" s="86" t="s">
        <v>1101</v>
      </c>
      <c r="F13" s="62" t="s">
        <v>1105</v>
      </c>
      <c r="G13" s="82"/>
      <c r="H13" s="26">
        <v>1</v>
      </c>
      <c r="I13" s="48">
        <f>VLOOKUP(C13,PRODUCTOS!B:I,8,0)</f>
        <v>760</v>
      </c>
      <c r="J13" s="48"/>
      <c r="K13" s="49">
        <f>ROUND(VLOOKUP(C13,PRODUCTOS!B:J,9,0),0)</f>
        <v>1520</v>
      </c>
      <c r="L13" s="50"/>
      <c r="M13" s="48">
        <f t="shared" si="0"/>
        <v>0</v>
      </c>
      <c r="N13" s="97" t="s">
        <v>195</v>
      </c>
      <c r="O13" s="27">
        <v>44317</v>
      </c>
      <c r="P13" s="90"/>
    </row>
    <row r="14" spans="1:17" s="22" customFormat="1" ht="90" customHeight="1">
      <c r="A14" s="85" t="s">
        <v>1033</v>
      </c>
      <c r="B14" s="24" t="str">
        <f>MID(VLOOKUP(C14,PRODUCTOS!B:V,21,0),5,50)</f>
        <v>FRASCO PARA INSECTO</v>
      </c>
      <c r="C14" s="84" t="s">
        <v>1032</v>
      </c>
      <c r="D14" s="9" t="s">
        <v>1057</v>
      </c>
      <c r="E14" s="86" t="s">
        <v>1101</v>
      </c>
      <c r="F14" s="62" t="s">
        <v>1106</v>
      </c>
      <c r="G14" s="82"/>
      <c r="H14" s="26">
        <v>1</v>
      </c>
      <c r="I14" s="48">
        <f>VLOOKUP(C14,PRODUCTOS!B:I,8,0)</f>
        <v>670</v>
      </c>
      <c r="J14" s="48">
        <f t="shared" ref="J11:J59" si="1">I14*1.12</f>
        <v>750.40000000000009</v>
      </c>
      <c r="K14" s="49">
        <f>ROUND(VLOOKUP(C14,PRODUCTOS!B:J,9,0),0)</f>
        <v>1340</v>
      </c>
      <c r="L14" s="50"/>
      <c r="M14" s="48">
        <f t="shared" si="0"/>
        <v>0</v>
      </c>
      <c r="N14" s="97" t="s">
        <v>195</v>
      </c>
      <c r="O14" s="27">
        <v>44317</v>
      </c>
      <c r="P14" s="81"/>
      <c r="Q14" s="90"/>
    </row>
    <row r="15" spans="1:17" s="28" customFormat="1" ht="90" customHeight="1">
      <c r="A15" s="85" t="s">
        <v>1037</v>
      </c>
      <c r="B15" s="24" t="str">
        <f>MID(VLOOKUP(C15,PRODUCTOS!B:V,21,0),5,50)</f>
        <v>RED PARA MARIPOSAS</v>
      </c>
      <c r="C15" s="84" t="s">
        <v>1036</v>
      </c>
      <c r="D15" s="9" t="s">
        <v>1057</v>
      </c>
      <c r="E15" s="86" t="s">
        <v>1101</v>
      </c>
      <c r="F15" s="62" t="s">
        <v>1107</v>
      </c>
      <c r="G15" s="83"/>
      <c r="H15" s="26">
        <v>1</v>
      </c>
      <c r="I15" s="48">
        <f>VLOOKUP(C15,PRODUCTOS!B:I,8,0)</f>
        <v>990</v>
      </c>
      <c r="J15" s="48">
        <f t="shared" si="1"/>
        <v>1108.8000000000002</v>
      </c>
      <c r="K15" s="49">
        <f>ROUND(VLOOKUP(C15,PRODUCTOS!B:J,9,0),0)</f>
        <v>1980</v>
      </c>
      <c r="L15" s="50"/>
      <c r="M15" s="48">
        <f t="shared" si="0"/>
        <v>0</v>
      </c>
      <c r="N15" s="97" t="str">
        <f>IFERROR(VLOOKUP(C16,STOCK!A:C,3,0),"Agotado")</f>
        <v>Stock</v>
      </c>
      <c r="O15" s="27"/>
      <c r="P15" s="90"/>
    </row>
    <row r="16" spans="1:17" s="28" customFormat="1" ht="90" customHeight="1">
      <c r="A16" s="23" t="str">
        <f>VLOOKUP(C16,PRODUCTOS!B:L,11,0)</f>
        <v>6943478016859</v>
      </c>
      <c r="B16" s="24" t="str">
        <f>MID(VLOOKUP(C16,PRODUCTOS!B:V,21,0),5,50)</f>
        <v>OSITO COMPAÑERO DE BAÑO</v>
      </c>
      <c r="C16" s="25" t="s">
        <v>28</v>
      </c>
      <c r="D16" s="25" t="s">
        <v>27</v>
      </c>
      <c r="E16" s="59" t="s">
        <v>25</v>
      </c>
      <c r="F16" s="59"/>
      <c r="G16" s="51"/>
      <c r="H16" s="26">
        <v>1</v>
      </c>
      <c r="I16" s="48">
        <f>VLOOKUP(C16,PRODUCTOS!B:I,8,0)</f>
        <v>1350</v>
      </c>
      <c r="J16" s="48">
        <f t="shared" si="1"/>
        <v>1512.0000000000002</v>
      </c>
      <c r="K16" s="49">
        <f>ROUND(VLOOKUP(C16,PRODUCTOS!B:J,9,0),0)</f>
        <v>2700</v>
      </c>
      <c r="L16" s="50"/>
      <c r="M16" s="48">
        <f t="shared" ref="M16:M37" si="2">L16*I16</f>
        <v>0</v>
      </c>
      <c r="N16" s="97" t="str">
        <f>IFERROR(VLOOKUP(C17,STOCK!A:C,3,0),"Agotado")</f>
        <v>Stock</v>
      </c>
      <c r="O16" s="26"/>
      <c r="P16" s="90"/>
    </row>
    <row r="17" spans="1:16" s="28" customFormat="1" ht="90" customHeight="1">
      <c r="A17" s="23" t="str">
        <f>VLOOKUP(C17,PRODUCTOS!B:L,11,0)</f>
        <v>6943478020283</v>
      </c>
      <c r="B17" s="24" t="str">
        <f>MID(VLOOKUP(C17,PRODUCTOS!B:V,21,0),5,50)</f>
        <v>MORDILLO DOBLE TRIANGULO</v>
      </c>
      <c r="C17" s="25" t="s">
        <v>42</v>
      </c>
      <c r="D17" s="25" t="s">
        <v>24</v>
      </c>
      <c r="E17" s="59" t="s">
        <v>41</v>
      </c>
      <c r="F17" s="59"/>
      <c r="G17" s="51"/>
      <c r="H17" s="26">
        <v>1</v>
      </c>
      <c r="I17" s="48">
        <f>VLOOKUP(C17,PRODUCTOS!B:I,8,0)</f>
        <v>1025</v>
      </c>
      <c r="J17" s="48">
        <f t="shared" si="1"/>
        <v>1148</v>
      </c>
      <c r="K17" s="49">
        <f>ROUND(VLOOKUP(C17,PRODUCTOS!B:J,9,0),0)</f>
        <v>2050</v>
      </c>
      <c r="L17" s="50"/>
      <c r="M17" s="48">
        <f t="shared" si="2"/>
        <v>0</v>
      </c>
      <c r="N17" s="97" t="s">
        <v>195</v>
      </c>
      <c r="O17" s="27">
        <v>44317</v>
      </c>
      <c r="P17" s="90"/>
    </row>
    <row r="18" spans="1:16" s="28" customFormat="1" ht="90" customHeight="1">
      <c r="A18" s="85" t="s">
        <v>269</v>
      </c>
      <c r="B18" s="24" t="str">
        <f>MID(VLOOKUP(C18,PRODUCTOS!B:V,21,0),5,50)</f>
        <v>PAYASO APILABLE DE MADERA</v>
      </c>
      <c r="C18" s="87" t="s">
        <v>145</v>
      </c>
      <c r="D18" s="25" t="s">
        <v>27</v>
      </c>
      <c r="E18" s="59" t="s">
        <v>41</v>
      </c>
      <c r="F18" s="59"/>
      <c r="G18" s="51"/>
      <c r="H18" s="26">
        <v>1</v>
      </c>
      <c r="I18" s="48">
        <f>VLOOKUP(C18,PRODUCTOS!B:I,8,0)</f>
        <v>1160</v>
      </c>
      <c r="J18" s="48">
        <f t="shared" si="1"/>
        <v>1299.2</v>
      </c>
      <c r="K18" s="49">
        <f>ROUND(VLOOKUP(C18,PRODUCTOS!B:J,9,0),0)</f>
        <v>2320</v>
      </c>
      <c r="L18" s="50"/>
      <c r="M18" s="48">
        <f>L18*I18</f>
        <v>0</v>
      </c>
      <c r="N18" s="97" t="str">
        <f>IFERROR(VLOOKUP(C19,STOCK!A:C,3,0),"Agotado")</f>
        <v>Stock</v>
      </c>
      <c r="O18" s="27"/>
      <c r="P18" s="90"/>
    </row>
    <row r="19" spans="1:16" s="28" customFormat="1" ht="90" customHeight="1">
      <c r="A19" s="23" t="str">
        <f>VLOOKUP(C19,PRODUCTOS!B:L,11,0)</f>
        <v>6943478020290</v>
      </c>
      <c r="B19" s="24" t="str">
        <f>MID(VLOOKUP(C19,PRODUCTOS!B:V,21,0),5,50)</f>
        <v>LIBRO BICHITOS</v>
      </c>
      <c r="C19" s="25" t="s">
        <v>55</v>
      </c>
      <c r="D19" s="25" t="s">
        <v>50</v>
      </c>
      <c r="E19" s="59" t="s">
        <v>41</v>
      </c>
      <c r="F19" s="59"/>
      <c r="G19" s="51"/>
      <c r="H19" s="26">
        <v>1</v>
      </c>
      <c r="I19" s="48">
        <f>VLOOKUP(C19,PRODUCTOS!B:I,8,0)</f>
        <v>735</v>
      </c>
      <c r="J19" s="48">
        <f t="shared" si="1"/>
        <v>823.2</v>
      </c>
      <c r="K19" s="49">
        <f>ROUND(VLOOKUP(C19,PRODUCTOS!B:J,9,0),0)</f>
        <v>1470</v>
      </c>
      <c r="L19" s="50"/>
      <c r="M19" s="48">
        <f t="shared" si="2"/>
        <v>0</v>
      </c>
      <c r="N19" s="97" t="str">
        <f>IFERROR(VLOOKUP(C20,STOCK!A:C,3,0),"Agotado")</f>
        <v>Stock</v>
      </c>
      <c r="O19" s="27"/>
      <c r="P19" s="90"/>
    </row>
    <row r="20" spans="1:16" s="28" customFormat="1" ht="90" customHeight="1">
      <c r="A20" s="23" t="str">
        <f>VLOOKUP(C20,PRODUCTOS!B:L,11,0)</f>
        <v>6943478020313</v>
      </c>
      <c r="B20" s="24" t="str">
        <f>MID(VLOOKUP(C20,PRODUCTOS!B:V,21,0),5,50)</f>
        <v>LIBRO ANIMALES SALVAJES</v>
      </c>
      <c r="C20" s="25" t="s">
        <v>133</v>
      </c>
      <c r="D20" s="25" t="s">
        <v>50</v>
      </c>
      <c r="E20" s="59" t="s">
        <v>41</v>
      </c>
      <c r="F20" s="59"/>
      <c r="G20" s="69"/>
      <c r="H20" s="26">
        <v>1</v>
      </c>
      <c r="I20" s="48">
        <f>VLOOKUP(C20,PRODUCTOS!B:I,8,0)</f>
        <v>735</v>
      </c>
      <c r="J20" s="48">
        <f t="shared" si="1"/>
        <v>823.2</v>
      </c>
      <c r="K20" s="49">
        <f>ROUND(VLOOKUP(C20,PRODUCTOS!B:J,9,0),0)</f>
        <v>1470</v>
      </c>
      <c r="L20" s="68"/>
      <c r="M20" s="48">
        <f t="shared" ref="M20" si="3">L20*I20</f>
        <v>0</v>
      </c>
      <c r="N20" s="97" t="str">
        <f>IFERROR(VLOOKUP(C21,STOCK!A:C,3,0),"Agotado")</f>
        <v>Stock</v>
      </c>
      <c r="O20" s="27"/>
      <c r="P20" s="90"/>
    </row>
    <row r="21" spans="1:16" s="28" customFormat="1" ht="125.25" customHeight="1">
      <c r="A21" s="23" t="str">
        <f>VLOOKUP(C21,PRODUCTOS!B:L,11,0)</f>
        <v>6943478006348</v>
      </c>
      <c r="B21" s="24" t="str">
        <f>MID(VLOOKUP(C21,PRODUCTOS!B:V,21,0),5,50)</f>
        <v>PERRO DE ARRASTRE</v>
      </c>
      <c r="C21" s="25" t="s">
        <v>56</v>
      </c>
      <c r="D21" s="25" t="s">
        <v>27</v>
      </c>
      <c r="E21" s="59" t="s">
        <v>57</v>
      </c>
      <c r="F21" s="59" t="s">
        <v>58</v>
      </c>
      <c r="G21" s="51"/>
      <c r="H21" s="26">
        <v>1</v>
      </c>
      <c r="I21" s="48">
        <f>VLOOKUP(C21,PRODUCTOS!B:I,8,0)</f>
        <v>2190</v>
      </c>
      <c r="J21" s="48">
        <f t="shared" si="1"/>
        <v>2452.8000000000002</v>
      </c>
      <c r="K21" s="49">
        <f>ROUND(VLOOKUP(C21,PRODUCTOS!B:J,9,0),0)</f>
        <v>4380</v>
      </c>
      <c r="L21" s="68"/>
      <c r="M21" s="48">
        <f t="shared" si="2"/>
        <v>0</v>
      </c>
      <c r="N21" s="97" t="s">
        <v>195</v>
      </c>
      <c r="O21" s="27">
        <v>44317</v>
      </c>
      <c r="P21" s="90"/>
    </row>
    <row r="22" spans="1:16" s="28" customFormat="1" ht="90" customHeight="1">
      <c r="A22" s="85" t="s">
        <v>302</v>
      </c>
      <c r="B22" s="24" t="str">
        <f>MID(VLOOKUP(C22,PRODUCTOS!B:V,21,0),5,50)</f>
        <v>CARACOL DE ARRASTRE</v>
      </c>
      <c r="C22" s="87" t="s">
        <v>93</v>
      </c>
      <c r="D22" s="87"/>
      <c r="E22" s="59" t="s">
        <v>57</v>
      </c>
      <c r="F22" s="62"/>
      <c r="G22" s="52"/>
      <c r="H22" s="26">
        <v>1</v>
      </c>
      <c r="I22" s="48">
        <f>VLOOKUP(C22,PRODUCTOS!B:I,8,0)</f>
        <v>2800</v>
      </c>
      <c r="J22" s="48">
        <f t="shared" si="1"/>
        <v>3136.0000000000005</v>
      </c>
      <c r="K22" s="49">
        <f>ROUND(VLOOKUP(C22,PRODUCTOS!B:J,9,0),0)</f>
        <v>5600</v>
      </c>
      <c r="L22" s="50"/>
      <c r="M22" s="48">
        <f>L22*I22</f>
        <v>0</v>
      </c>
      <c r="N22" s="97" t="str">
        <f>IFERROR(VLOOKUP(C23,STOCK!A:C,3,0),"Agotado")</f>
        <v>Stock</v>
      </c>
      <c r="O22" s="27"/>
      <c r="P22" s="90"/>
    </row>
    <row r="23" spans="1:16" s="28" customFormat="1" ht="90" customHeight="1">
      <c r="A23" s="75" t="s">
        <v>861</v>
      </c>
      <c r="B23" s="24" t="str">
        <f>MID(VLOOKUP(C23,PRODUCTOS!B:V,21,0),5,50)</f>
        <v>BALANZA MATEMATICA DE MONSTRUO</v>
      </c>
      <c r="C23" s="25" t="s">
        <v>860</v>
      </c>
      <c r="D23" s="25" t="s">
        <v>13</v>
      </c>
      <c r="E23" s="59" t="s">
        <v>69</v>
      </c>
      <c r="F23" s="59" t="s">
        <v>1076</v>
      </c>
      <c r="G23" s="70"/>
      <c r="H23" s="26">
        <v>1</v>
      </c>
      <c r="I23" s="48">
        <f>VLOOKUP(C23,PRODUCTOS!B:I,8,0)</f>
        <v>2810</v>
      </c>
      <c r="J23" s="48">
        <f t="shared" si="1"/>
        <v>3147.2000000000003</v>
      </c>
      <c r="K23" s="49">
        <f>ROUND(VLOOKUP(C23,PRODUCTOS!B:J,9,0),0)</f>
        <v>5620</v>
      </c>
      <c r="L23" s="68"/>
      <c r="M23" s="48">
        <f t="shared" ref="M23" si="4">L23*I23</f>
        <v>0</v>
      </c>
      <c r="N23" s="97" t="str">
        <f>IFERROR(VLOOKUP(C24,STOCK!A:C,3,0),"Agotado")</f>
        <v>Stock</v>
      </c>
      <c r="O23" s="27"/>
      <c r="P23" s="90"/>
    </row>
    <row r="24" spans="1:16" s="28" customFormat="1" ht="90" customHeight="1">
      <c r="A24" s="23" t="str">
        <f>VLOOKUP(C24,PRODUCTOS!B:L,11,0)</f>
        <v>6943478025097</v>
      </c>
      <c r="B24" s="24" t="str">
        <f>MID(VLOOKUP(C24,PRODUCTOS!B:V,21,0),5,50)</f>
        <v>JUEGO DE PASAR</v>
      </c>
      <c r="C24" s="25" t="s">
        <v>75</v>
      </c>
      <c r="D24" s="25" t="s">
        <v>36</v>
      </c>
      <c r="E24" s="59" t="s">
        <v>69</v>
      </c>
      <c r="F24" s="59"/>
      <c r="G24" s="51"/>
      <c r="H24" s="26">
        <v>1</v>
      </c>
      <c r="I24" s="48">
        <f>VLOOKUP(C24,PRODUCTOS!B:I,8,0)</f>
        <v>2030</v>
      </c>
      <c r="J24" s="48">
        <f t="shared" si="1"/>
        <v>2273.6000000000004</v>
      </c>
      <c r="K24" s="49">
        <f>ROUND(VLOOKUP(C24,PRODUCTOS!B:J,9,0),0)</f>
        <v>4060</v>
      </c>
      <c r="L24" s="68"/>
      <c r="M24" s="48">
        <f t="shared" si="2"/>
        <v>0</v>
      </c>
      <c r="N24" s="97" t="str">
        <f>IFERROR(VLOOKUP(C25,STOCK!A:C,3,0),"Agotado")</f>
        <v>Stock</v>
      </c>
      <c r="O24" s="27"/>
      <c r="P24" s="90"/>
    </row>
    <row r="25" spans="1:16" s="28" customFormat="1" ht="90" customHeight="1">
      <c r="A25" s="23" t="str">
        <f>VLOOKUP(C25,PRODUCTOS!B:L,11,0)</f>
        <v>6943478002630</v>
      </c>
      <c r="B25" s="24" t="str">
        <f>MID(VLOOKUP(C25,PRODUCTOS!B:V,21,0),5,50)</f>
        <v>ENROSCAR Y GIRAR</v>
      </c>
      <c r="C25" s="9" t="s">
        <v>77</v>
      </c>
      <c r="D25" s="9" t="s">
        <v>38</v>
      </c>
      <c r="E25" s="59" t="s">
        <v>69</v>
      </c>
      <c r="F25" s="62"/>
      <c r="G25" s="52"/>
      <c r="H25" s="26">
        <v>1</v>
      </c>
      <c r="I25" s="48">
        <f>VLOOKUP(C25,PRODUCTOS!B:I,8,0)</f>
        <v>1350</v>
      </c>
      <c r="J25" s="48">
        <f t="shared" si="1"/>
        <v>1512.0000000000002</v>
      </c>
      <c r="K25" s="49">
        <f>ROUND(VLOOKUP(C25,PRODUCTOS!B:J,9,0),0)</f>
        <v>2700</v>
      </c>
      <c r="L25" s="68"/>
      <c r="M25" s="48">
        <f t="shared" si="2"/>
        <v>0</v>
      </c>
      <c r="N25" s="97" t="str">
        <f>IFERROR(VLOOKUP(C26,STOCK!A:C,3,0),"Agotado")</f>
        <v>Stock</v>
      </c>
      <c r="O25" s="26"/>
      <c r="P25" s="90"/>
    </row>
    <row r="26" spans="1:16" s="28" customFormat="1" ht="90" customHeight="1">
      <c r="A26" s="23" t="str">
        <f>VLOOKUP(C26,PRODUCTOS!B:L,11,0)</f>
        <v>6943478004085</v>
      </c>
      <c r="B26" s="24" t="str">
        <f>MID(VLOOKUP(C26,PRODUCTOS!B:V,21,0),5,50)</f>
        <v>CENTRO DE ACTIVIDADES ARRECIFE DE CORAL</v>
      </c>
      <c r="C26" s="25" t="s">
        <v>79</v>
      </c>
      <c r="D26" s="25" t="s">
        <v>38</v>
      </c>
      <c r="E26" s="59" t="s">
        <v>69</v>
      </c>
      <c r="F26" s="59" t="s">
        <v>80</v>
      </c>
      <c r="G26" s="51"/>
      <c r="H26" s="26">
        <v>1</v>
      </c>
      <c r="I26" s="48">
        <f>VLOOKUP(C26,PRODUCTOS!B:I,8,0)</f>
        <v>54000</v>
      </c>
      <c r="J26" s="48">
        <f t="shared" si="1"/>
        <v>60480.000000000007</v>
      </c>
      <c r="K26" s="49">
        <f>ROUND(VLOOKUP(C26,PRODUCTOS!B:J,9,0),0)</f>
        <v>108000</v>
      </c>
      <c r="L26" s="50"/>
      <c r="M26" s="48">
        <f t="shared" si="2"/>
        <v>0</v>
      </c>
      <c r="N26" s="97" t="str">
        <f>IFERROR(VLOOKUP(C27,STOCK!A:C,3,0),"Agotado")</f>
        <v>Stock</v>
      </c>
      <c r="O26" s="27">
        <v>44317</v>
      </c>
      <c r="P26" s="90"/>
    </row>
    <row r="27" spans="1:16" ht="108.75" customHeight="1">
      <c r="A27" s="75" t="s">
        <v>898</v>
      </c>
      <c r="B27" s="24" t="str">
        <f>MID(VLOOKUP(C27,PRODUCTOS!B:V,21,0),5,50)</f>
        <v>CARRITO DE COMPRAS</v>
      </c>
      <c r="C27" s="25" t="s">
        <v>897</v>
      </c>
      <c r="D27" s="25" t="s">
        <v>13</v>
      </c>
      <c r="E27" s="59" t="s">
        <v>21</v>
      </c>
      <c r="F27" s="62"/>
      <c r="G27" s="51"/>
      <c r="H27" s="26">
        <v>1</v>
      </c>
      <c r="I27" s="48">
        <f>VLOOKUP(C27,PRODUCTOS!B:I,8,0)</f>
        <v>6600</v>
      </c>
      <c r="J27" s="48">
        <f t="shared" si="1"/>
        <v>7392.0000000000009</v>
      </c>
      <c r="K27" s="49">
        <f>ROUND(VLOOKUP(C27,PRODUCTOS!B:J,9,0),0)</f>
        <v>13200</v>
      </c>
      <c r="L27" s="68"/>
      <c r="M27" s="48">
        <f t="shared" ref="M27" si="5">L27*I27</f>
        <v>0</v>
      </c>
      <c r="N27" s="97" t="s">
        <v>195</v>
      </c>
      <c r="O27" s="27">
        <v>44317</v>
      </c>
      <c r="P27" s="90"/>
    </row>
    <row r="28" spans="1:16" ht="93.75" customHeight="1">
      <c r="A28" s="85" t="s">
        <v>913</v>
      </c>
      <c r="B28" s="24" t="str">
        <f>MID(VLOOKUP(C28,PRODUCTOS!B:V,21,0),5,50)</f>
        <v>TORTA DE CUMPLEAÑOS DE DOS SABORES</v>
      </c>
      <c r="C28" s="87" t="s">
        <v>912</v>
      </c>
      <c r="D28" s="9" t="s">
        <v>13</v>
      </c>
      <c r="E28" s="59" t="s">
        <v>21</v>
      </c>
      <c r="F28" s="62"/>
      <c r="G28"/>
      <c r="H28" s="26">
        <v>1</v>
      </c>
      <c r="I28" s="48">
        <f>VLOOKUP(C28,PRODUCTOS!B:I,8,0)</f>
        <v>1880</v>
      </c>
      <c r="J28" s="48">
        <f t="shared" si="1"/>
        <v>2105.6000000000004</v>
      </c>
      <c r="K28" s="49">
        <f>ROUND(VLOOKUP(C28,PRODUCTOS!B:J,9,0),0)</f>
        <v>3760</v>
      </c>
      <c r="L28" s="50"/>
      <c r="M28" s="48">
        <f>L28*I28</f>
        <v>0</v>
      </c>
      <c r="N28" s="97" t="s">
        <v>195</v>
      </c>
      <c r="O28" s="27">
        <v>44317</v>
      </c>
      <c r="P28" s="90"/>
    </row>
    <row r="29" spans="1:16" ht="157.5" customHeight="1">
      <c r="A29" s="88" t="s">
        <v>944</v>
      </c>
      <c r="B29" s="24" t="str">
        <f>MID(VLOOKUP(C29,PRODUCTOS!B:V,21,0),5,50)</f>
        <v>FREIDORA DIVERTIDA</v>
      </c>
      <c r="C29" s="89" t="s">
        <v>943</v>
      </c>
      <c r="D29" s="25" t="s">
        <v>13</v>
      </c>
      <c r="E29" s="59" t="s">
        <v>21</v>
      </c>
      <c r="F29" s="59" t="s">
        <v>1108</v>
      </c>
      <c r="G29" s="69"/>
      <c r="H29" s="26">
        <v>1</v>
      </c>
      <c r="I29" s="48">
        <f>VLOOKUP(C29,PRODUCTOS!B:I,8,0)</f>
        <v>2810</v>
      </c>
      <c r="J29" s="48">
        <f t="shared" si="1"/>
        <v>3147.2000000000003</v>
      </c>
      <c r="K29" s="49">
        <f>ROUND(VLOOKUP(C29,PRODUCTOS!B:J,9,0),0)</f>
        <v>5620</v>
      </c>
      <c r="L29" s="50"/>
      <c r="M29" s="48">
        <f>L29*I29</f>
        <v>0</v>
      </c>
      <c r="N29" s="97" t="s">
        <v>195</v>
      </c>
      <c r="O29" s="27">
        <v>44317</v>
      </c>
      <c r="P29" s="90"/>
    </row>
    <row r="30" spans="1:16" ht="114.95" customHeight="1">
      <c r="A30" s="23" t="str">
        <f>VLOOKUP(C30,PRODUCTOS!B:L,11,0)</f>
        <v>6943478019379</v>
      </c>
      <c r="B30" s="24" t="str">
        <f>MID(VLOOKUP(C30,PRODUCTOS!B:V,21,0),5,50)</f>
        <v>COCINA Y GRILL 2 EN 1</v>
      </c>
      <c r="C30" s="25" t="s">
        <v>10</v>
      </c>
      <c r="D30" s="25" t="s">
        <v>13</v>
      </c>
      <c r="E30" s="59" t="s">
        <v>21</v>
      </c>
      <c r="F30" s="59" t="s">
        <v>15</v>
      </c>
      <c r="G30" s="53"/>
      <c r="H30" s="26">
        <v>1</v>
      </c>
      <c r="I30" s="48">
        <f>VLOOKUP(C30,PRODUCTOS!B:I,8,0)</f>
        <v>4100</v>
      </c>
      <c r="J30" s="48">
        <f t="shared" si="1"/>
        <v>4592</v>
      </c>
      <c r="K30" s="49">
        <f>ROUND(VLOOKUP(C30,PRODUCTOS!B:J,9,0),0)</f>
        <v>8200</v>
      </c>
      <c r="L30" s="68"/>
      <c r="M30" s="48">
        <f t="shared" si="2"/>
        <v>0</v>
      </c>
      <c r="N30" s="97" t="str">
        <f>IFERROR(VLOOKUP(C31,STOCK!A:C,3,0),"Agotado")</f>
        <v>Stock</v>
      </c>
      <c r="O30" s="27">
        <v>44317</v>
      </c>
      <c r="P30" s="90"/>
    </row>
    <row r="31" spans="1:16" ht="114.95" customHeight="1">
      <c r="A31" s="23" t="str">
        <f>VLOOKUP(C31,PRODUCTOS!B:L,11,0)</f>
        <v>6943478028678</v>
      </c>
      <c r="B31" s="24" t="str">
        <f>MID(VLOOKUP(C31,PRODUCTOS!B:V,21,0),5,50)</f>
        <v>COCINA CON LUZ Y SONIDO</v>
      </c>
      <c r="C31" s="25" t="s">
        <v>11</v>
      </c>
      <c r="D31" s="25" t="s">
        <v>13</v>
      </c>
      <c r="E31" s="59" t="s">
        <v>21</v>
      </c>
      <c r="F31" s="59" t="s">
        <v>16</v>
      </c>
      <c r="G31" s="53"/>
      <c r="H31" s="26">
        <v>1</v>
      </c>
      <c r="I31" s="48">
        <f>VLOOKUP(C31,PRODUCTOS!B:I,8,0)</f>
        <v>9450</v>
      </c>
      <c r="J31" s="48">
        <f t="shared" si="1"/>
        <v>10584.000000000002</v>
      </c>
      <c r="K31" s="49">
        <f>ROUND(VLOOKUP(C31,PRODUCTOS!B:J,9,0),0)</f>
        <v>18900</v>
      </c>
      <c r="L31" s="68"/>
      <c r="M31" s="48">
        <f t="shared" ref="M31:M33" si="6">L31*I31</f>
        <v>0</v>
      </c>
      <c r="N31" s="97" t="str">
        <f>IFERROR(VLOOKUP(C32,STOCK!A:C,3,0),"Agotado")</f>
        <v>Stock</v>
      </c>
      <c r="O31" s="27">
        <v>44317</v>
      </c>
      <c r="P31" s="90"/>
    </row>
    <row r="32" spans="1:16" ht="114.95" customHeight="1">
      <c r="A32" s="23" t="str">
        <f>VLOOKUP(C32,PRODUCTOS!B:L,11,0)</f>
        <v>6943478004467</v>
      </c>
      <c r="B32" s="24" t="str">
        <f>MID(VLOOKUP(C32,PRODUCTOS!B:V,21,0),5,50)</f>
        <v>CAJA REGISTRADORA</v>
      </c>
      <c r="C32" s="9" t="s">
        <v>92</v>
      </c>
      <c r="D32" s="9" t="s">
        <v>13</v>
      </c>
      <c r="E32" s="59" t="s">
        <v>1058</v>
      </c>
      <c r="F32" s="62"/>
      <c r="G32" s="54"/>
      <c r="H32" s="26">
        <v>1</v>
      </c>
      <c r="I32" s="48">
        <f>VLOOKUP(C32,PRODUCTOS!B:I,8,0)</f>
        <v>4190</v>
      </c>
      <c r="J32" s="48">
        <f t="shared" si="1"/>
        <v>4692.8</v>
      </c>
      <c r="K32" s="49">
        <f>ROUND(VLOOKUP(C32,PRODUCTOS!B:J,9,0),0)</f>
        <v>8380</v>
      </c>
      <c r="L32" s="68"/>
      <c r="M32" s="48">
        <f t="shared" si="6"/>
        <v>0</v>
      </c>
      <c r="N32" s="97" t="str">
        <f>IFERROR(VLOOKUP(C33,STOCK!A:C,3,0),"Agotado")</f>
        <v>Stock</v>
      </c>
      <c r="O32" s="27">
        <v>44317</v>
      </c>
      <c r="P32" s="90"/>
    </row>
    <row r="33" spans="1:16" ht="114.95" customHeight="1">
      <c r="A33" s="23" t="str">
        <f>VLOOKUP(C33,PRODUCTOS!B:L,11,0)</f>
        <v>6943478011601</v>
      </c>
      <c r="B33" s="24" t="str">
        <f>MID(VLOOKUP(C33,PRODUCTOS!B:V,21,0),5,50)</f>
        <v>KIT DE MEDICO</v>
      </c>
      <c r="C33" s="25" t="s">
        <v>128</v>
      </c>
      <c r="D33" s="25" t="s">
        <v>13</v>
      </c>
      <c r="E33" s="59" t="s">
        <v>1058</v>
      </c>
      <c r="F33" s="59" t="s">
        <v>53</v>
      </c>
      <c r="G33" s="51"/>
      <c r="H33" s="26">
        <v>1</v>
      </c>
      <c r="I33" s="48">
        <f>VLOOKUP(C33,PRODUCTOS!B:I,8,0)</f>
        <v>2360</v>
      </c>
      <c r="J33" s="48">
        <f t="shared" si="1"/>
        <v>2643.2000000000003</v>
      </c>
      <c r="K33" s="49">
        <f>ROUND(VLOOKUP(C33,PRODUCTOS!B:J,9,0),0)</f>
        <v>4720</v>
      </c>
      <c r="L33" s="68"/>
      <c r="M33" s="48">
        <f t="shared" si="6"/>
        <v>0</v>
      </c>
      <c r="N33" s="97" t="str">
        <f>IFERROR(VLOOKUP(C34,STOCK!A:C,3,0),"Agotado")</f>
        <v>Stock</v>
      </c>
      <c r="O33" s="27"/>
      <c r="P33" s="90"/>
    </row>
    <row r="34" spans="1:16" ht="114.95" customHeight="1">
      <c r="A34" s="23" t="str">
        <f>VLOOKUP(C34,PRODUCTOS!B:L,11,0)</f>
        <v>6943478024069</v>
      </c>
      <c r="B34" s="24" t="str">
        <f>MID(VLOOKUP(C34,PRODUCTOS!B:V,21,0),5,50)</f>
        <v>MESA DE TRABAJO CIENTIFICA</v>
      </c>
      <c r="C34" s="25" t="s">
        <v>138</v>
      </c>
      <c r="D34" s="25" t="s">
        <v>1057</v>
      </c>
      <c r="E34" s="59" t="s">
        <v>1059</v>
      </c>
      <c r="F34" s="59" t="s">
        <v>1066</v>
      </c>
      <c r="G34" s="51"/>
      <c r="H34" s="26">
        <v>1</v>
      </c>
      <c r="I34" s="48">
        <f>VLOOKUP(C34,PRODUCTOS!B:I,8,0)</f>
        <v>6300</v>
      </c>
      <c r="J34" s="48">
        <f t="shared" si="1"/>
        <v>7056.0000000000009</v>
      </c>
      <c r="K34" s="49">
        <f>ROUND(VLOOKUP(C34,PRODUCTOS!B:J,9,0),0)</f>
        <v>12600</v>
      </c>
      <c r="L34" s="68"/>
      <c r="M34" s="48">
        <f t="shared" si="2"/>
        <v>0</v>
      </c>
      <c r="N34" s="97" t="str">
        <f>IFERROR(VLOOKUP(C35,STOCK!A:C,3,0),"Agotado")</f>
        <v>Stock</v>
      </c>
      <c r="O34" s="27"/>
      <c r="P34" s="90"/>
    </row>
    <row r="35" spans="1:16" ht="114.95" customHeight="1">
      <c r="A35" s="23" t="str">
        <f>VLOOKUP(C35,PRODUCTOS!B:L,11,0)</f>
        <v>6943478024083</v>
      </c>
      <c r="B35" s="24" t="str">
        <f>MID(VLOOKUP(C35,PRODUCTOS!B:V,21,0),5,50)</f>
        <v>KIT DE EXPERIMENTOS</v>
      </c>
      <c r="C35" s="25" t="s">
        <v>127</v>
      </c>
      <c r="D35" s="25" t="s">
        <v>1057</v>
      </c>
      <c r="E35" s="59" t="s">
        <v>1059</v>
      </c>
      <c r="F35" s="59" t="s">
        <v>1067</v>
      </c>
      <c r="G35" s="51"/>
      <c r="H35" s="26">
        <v>1</v>
      </c>
      <c r="I35" s="48">
        <f>VLOOKUP(C35,PRODUCTOS!B:I,8,0)</f>
        <v>1945</v>
      </c>
      <c r="J35" s="48">
        <f t="shared" si="1"/>
        <v>2178.4</v>
      </c>
      <c r="K35" s="49">
        <f>ROUND(VLOOKUP(C35,PRODUCTOS!B:J,9,0),0)</f>
        <v>3890</v>
      </c>
      <c r="L35" s="68"/>
      <c r="M35" s="48">
        <f t="shared" si="2"/>
        <v>0</v>
      </c>
      <c r="N35" s="97" t="str">
        <f>IFERROR(VLOOKUP(C36,STOCK!A:C,3,0),"Agotado")</f>
        <v>Stock</v>
      </c>
      <c r="O35" s="26"/>
      <c r="P35" s="90"/>
    </row>
    <row r="36" spans="1:16" ht="114.95" customHeight="1">
      <c r="A36" s="23" t="str">
        <f>VLOOKUP(C36,PRODUCTOS!B:L,11,0)</f>
        <v>6943478015104</v>
      </c>
      <c r="B36" s="24" t="str">
        <f>MID(VLOOKUP(C36,PRODUCTOS!B:V,21,0),5,50)</f>
        <v>VIA DE MONO SALTARINES</v>
      </c>
      <c r="C36" s="25" t="s">
        <v>187</v>
      </c>
      <c r="D36" s="25" t="s">
        <v>36</v>
      </c>
      <c r="E36" s="59" t="s">
        <v>1060</v>
      </c>
      <c r="F36" s="59"/>
      <c r="G36" s="51"/>
      <c r="H36" s="26">
        <v>1</v>
      </c>
      <c r="I36" s="48">
        <f>VLOOKUP(C36,PRODUCTOS!B:I,8,0)</f>
        <v>2190</v>
      </c>
      <c r="J36" s="48">
        <f t="shared" si="1"/>
        <v>2452.8000000000002</v>
      </c>
      <c r="K36" s="49">
        <f>ROUND(VLOOKUP(C36,PRODUCTOS!B:J,9,0),0)</f>
        <v>4380</v>
      </c>
      <c r="L36" s="50"/>
      <c r="M36" s="48">
        <f t="shared" si="2"/>
        <v>0</v>
      </c>
      <c r="N36" s="97" t="str">
        <f>IFERROR(VLOOKUP(C37,STOCK!A:C,3,0),"Agotado")</f>
        <v>Stock</v>
      </c>
      <c r="O36" s="27"/>
      <c r="P36" s="90"/>
    </row>
    <row r="37" spans="1:16" ht="114.95" customHeight="1">
      <c r="A37" s="23" t="str">
        <f>VLOOKUP(C37,PRODUCTOS!B:L,11,0)</f>
        <v>6943478015142</v>
      </c>
      <c r="B37" s="24" t="str">
        <f>MID(VLOOKUP(C37,PRODUCTOS!B:V,21,0),5,50)</f>
        <v>VIA MELODICA DE XILOFONO</v>
      </c>
      <c r="C37" s="25" t="s">
        <v>188</v>
      </c>
      <c r="D37" s="25" t="s">
        <v>36</v>
      </c>
      <c r="E37" s="59" t="s">
        <v>1060</v>
      </c>
      <c r="F37" s="59"/>
      <c r="G37" s="51"/>
      <c r="H37" s="26">
        <v>1</v>
      </c>
      <c r="I37" s="48">
        <f>VLOOKUP(C37,PRODUCTOS!B:I,8,0)</f>
        <v>2190</v>
      </c>
      <c r="J37" s="48">
        <f t="shared" si="1"/>
        <v>2452.8000000000002</v>
      </c>
      <c r="K37" s="49">
        <f>ROUND(VLOOKUP(C37,PRODUCTOS!B:J,9,0),0)</f>
        <v>4380</v>
      </c>
      <c r="L37" s="50"/>
      <c r="M37" s="48">
        <f t="shared" si="2"/>
        <v>0</v>
      </c>
      <c r="N37" s="97" t="str">
        <f>IFERROR(VLOOKUP(C38,STOCK!A:C,3,0),"Agotado")</f>
        <v>Stock</v>
      </c>
      <c r="O37" s="27"/>
      <c r="P37" s="90"/>
    </row>
    <row r="38" spans="1:16" ht="114.95" customHeight="1">
      <c r="A38" s="23" t="str">
        <f>VLOOKUP(C38,PRODUCTOS!B:L,11,0)</f>
        <v>6943478015050</v>
      </c>
      <c r="B38" s="24" t="str">
        <f>MID(VLOOKUP(C38,PRODUCTOS!B:V,21,0),5,50)</f>
        <v>PACK VIAS ARCOIRIS</v>
      </c>
      <c r="C38" s="25" t="s">
        <v>142</v>
      </c>
      <c r="D38" s="25" t="s">
        <v>36</v>
      </c>
      <c r="E38" s="59" t="s">
        <v>1060</v>
      </c>
      <c r="F38" s="59"/>
      <c r="G38" s="51"/>
      <c r="H38" s="26">
        <v>1</v>
      </c>
      <c r="I38" s="48">
        <f>VLOOKUP(C38,PRODUCTOS!B:I,8,0)</f>
        <v>890</v>
      </c>
      <c r="J38" s="48">
        <f t="shared" si="1"/>
        <v>996.80000000000007</v>
      </c>
      <c r="K38" s="49">
        <f>ROUND(VLOOKUP(C38,PRODUCTOS!B:J,9,0),0)</f>
        <v>1780</v>
      </c>
      <c r="L38" s="50"/>
      <c r="M38" s="48">
        <f t="shared" ref="M38:M59" si="7">L38*I38</f>
        <v>0</v>
      </c>
      <c r="N38" s="97" t="str">
        <f>IFERROR(VLOOKUP(C39,STOCK!A:C,3,0),"Agotado")</f>
        <v>Stock</v>
      </c>
      <c r="O38" s="27"/>
      <c r="P38" s="90"/>
    </row>
    <row r="39" spans="1:16" ht="114.95" customHeight="1">
      <c r="A39" s="23" t="str">
        <f>VLOOKUP(C39,PRODUCTOS!B:L,11,0)</f>
        <v>6943478018310</v>
      </c>
      <c r="B39" s="24" t="str">
        <f>MID(VLOOKUP(C39,PRODUCTOS!B:V,21,0),5,50)</f>
        <v>TREN DE CARGA A PILAS</v>
      </c>
      <c r="C39" s="25" t="s">
        <v>180</v>
      </c>
      <c r="D39" s="25" t="s">
        <v>13</v>
      </c>
      <c r="E39" s="59" t="s">
        <v>1061</v>
      </c>
      <c r="F39" s="59"/>
      <c r="G39" s="6"/>
      <c r="H39" s="26">
        <v>1</v>
      </c>
      <c r="I39" s="48">
        <f>VLOOKUP(C39,PRODUCTOS!B:I,8,0)</f>
        <v>2190</v>
      </c>
      <c r="J39" s="48">
        <f t="shared" si="1"/>
        <v>2452.8000000000002</v>
      </c>
      <c r="K39" s="49">
        <f>ROUND(VLOOKUP(C39,PRODUCTOS!B:J,9,0),0)</f>
        <v>4380</v>
      </c>
      <c r="L39" s="68"/>
      <c r="M39" s="48">
        <f t="shared" si="7"/>
        <v>0</v>
      </c>
      <c r="N39" s="97" t="str">
        <f>IFERROR(VLOOKUP(C40,STOCK!A:C,3,0),"Agotado")</f>
        <v>Stock</v>
      </c>
      <c r="O39" s="27">
        <v>44317</v>
      </c>
      <c r="P39" s="90"/>
    </row>
    <row r="40" spans="1:16" ht="85.5" customHeight="1">
      <c r="A40" s="23" t="str">
        <f>VLOOKUP(C40,PRODUCTOS!B:L,11,0)</f>
        <v>6943478021723</v>
      </c>
      <c r="B40" s="24" t="str">
        <f>MID(VLOOKUP(C40,PRODUCTOS!B:V,21,0),5,50)</f>
        <v xml:space="preserve">ESTACION </v>
      </c>
      <c r="C40" s="25" t="s">
        <v>100</v>
      </c>
      <c r="D40" s="25" t="s">
        <v>13</v>
      </c>
      <c r="E40" s="59" t="s">
        <v>1061</v>
      </c>
      <c r="F40" s="59"/>
      <c r="G40" s="6"/>
      <c r="H40" s="26">
        <v>1</v>
      </c>
      <c r="I40" s="48">
        <f>VLOOKUP(C40,PRODUCTOS!B:I,8,0)</f>
        <v>13400</v>
      </c>
      <c r="J40" s="48">
        <f t="shared" si="1"/>
        <v>15008.000000000002</v>
      </c>
      <c r="K40" s="49">
        <f>ROUND(VLOOKUP(C40,PRODUCTOS!B:J,9,0),0)</f>
        <v>26800</v>
      </c>
      <c r="L40" s="68"/>
      <c r="M40" s="48">
        <f t="shared" si="7"/>
        <v>0</v>
      </c>
      <c r="N40" s="97" t="s">
        <v>195</v>
      </c>
      <c r="O40" s="27">
        <v>44317</v>
      </c>
      <c r="P40" s="90"/>
    </row>
    <row r="41" spans="1:16" ht="114.95" customHeight="1">
      <c r="A41" s="88" t="s">
        <v>1098</v>
      </c>
      <c r="B41" s="24" t="str">
        <f>MID(VLOOKUP(C41,PRODUCTOS!B:V,21,0),5,50)</f>
        <v>TREN MERCANCIAS ERA DEL VAPOR</v>
      </c>
      <c r="C41" s="89" t="s">
        <v>1097</v>
      </c>
      <c r="D41" s="25" t="s">
        <v>13</v>
      </c>
      <c r="E41" s="59" t="s">
        <v>1061</v>
      </c>
      <c r="F41" s="59"/>
      <c r="G41"/>
      <c r="H41" s="26">
        <v>1</v>
      </c>
      <c r="I41" s="48">
        <f>VLOOKUP(C41,PRODUCTOS!B:I,8,0)</f>
        <v>1240</v>
      </c>
      <c r="J41" s="48">
        <f t="shared" si="1"/>
        <v>1388.8000000000002</v>
      </c>
      <c r="K41" s="49">
        <f>ROUND(VLOOKUP(C41,PRODUCTOS!B:J,9,0),0)</f>
        <v>2480</v>
      </c>
      <c r="L41" s="50"/>
      <c r="M41" s="48">
        <f>L41*I41</f>
        <v>0</v>
      </c>
      <c r="N41" s="97" t="s">
        <v>195</v>
      </c>
      <c r="O41" s="27">
        <v>44317</v>
      </c>
      <c r="P41" s="90"/>
    </row>
    <row r="42" spans="1:16" ht="108" customHeight="1">
      <c r="A42" s="88" t="s">
        <v>982</v>
      </c>
      <c r="B42" s="24" t="str">
        <f>MID(VLOOKUP(C42,PRODUCTOS!B:V,21,0),5,50)</f>
        <v>TREN A CONTROL REMOTO</v>
      </c>
      <c r="C42" s="89" t="s">
        <v>981</v>
      </c>
      <c r="D42" s="25" t="s">
        <v>13</v>
      </c>
      <c r="E42" s="59" t="s">
        <v>1061</v>
      </c>
      <c r="F42" s="59" t="s">
        <v>1109</v>
      </c>
      <c r="G42" s="51"/>
      <c r="H42" s="26">
        <v>1</v>
      </c>
      <c r="I42" s="48">
        <f>VLOOKUP(C42,PRODUCTOS!B:I,8,0)</f>
        <v>2810</v>
      </c>
      <c r="J42" s="48">
        <f t="shared" si="1"/>
        <v>3147.2000000000003</v>
      </c>
      <c r="K42" s="49">
        <f>ROUND(VLOOKUP(C42,PRODUCTOS!B:J,9,0),0)</f>
        <v>5620</v>
      </c>
      <c r="L42" s="50"/>
      <c r="M42" s="48">
        <f>L42*I42</f>
        <v>0</v>
      </c>
      <c r="N42" s="97" t="s">
        <v>195</v>
      </c>
      <c r="O42" s="27">
        <v>44317</v>
      </c>
      <c r="P42" s="90"/>
    </row>
    <row r="43" spans="1:16" ht="114.95" customHeight="1">
      <c r="A43" s="88" t="s">
        <v>1091</v>
      </c>
      <c r="B43" s="24" t="str">
        <f>MID(VLOOKUP(C43,PRODUCTOS!B:V,21,0),5,50)</f>
        <v>SERVICIO DE EMERGENCIAS</v>
      </c>
      <c r="C43" s="89" t="s">
        <v>1090</v>
      </c>
      <c r="D43" s="25" t="s">
        <v>13</v>
      </c>
      <c r="E43" s="59" t="s">
        <v>1061</v>
      </c>
      <c r="F43" s="59" t="s">
        <v>1110</v>
      </c>
      <c r="G43"/>
      <c r="H43" s="26">
        <v>1</v>
      </c>
      <c r="I43" s="48">
        <f>VLOOKUP(C43,PRODUCTOS!B:I,8,0)</f>
        <v>9650</v>
      </c>
      <c r="J43" s="48">
        <f t="shared" si="1"/>
        <v>10808.000000000002</v>
      </c>
      <c r="K43" s="49">
        <f>ROUND(VLOOKUP(C43,PRODUCTOS!B:J,9,0),0)</f>
        <v>19300</v>
      </c>
      <c r="L43" s="50"/>
      <c r="M43" s="48">
        <f>L43*I43</f>
        <v>0</v>
      </c>
      <c r="N43" s="97" t="s">
        <v>195</v>
      </c>
      <c r="O43" s="27">
        <v>44317</v>
      </c>
      <c r="P43" s="90"/>
    </row>
    <row r="44" spans="1:16" ht="114.95" customHeight="1">
      <c r="A44" s="76" t="s">
        <v>997</v>
      </c>
      <c r="B44" s="24" t="str">
        <f>MID(VLOOKUP(C44,PRODUCTOS!B:V,21,0),5,50)</f>
        <v>CAJA CONSTRUCTOR VIAS</v>
      </c>
      <c r="C44" s="25" t="s">
        <v>996</v>
      </c>
      <c r="D44" s="25" t="s">
        <v>13</v>
      </c>
      <c r="E44" s="59" t="s">
        <v>1061</v>
      </c>
      <c r="F44" s="59" t="s">
        <v>1077</v>
      </c>
      <c r="G44" s="51"/>
      <c r="H44" s="26">
        <v>1</v>
      </c>
      <c r="I44" s="48">
        <f>VLOOKUP(C44,PRODUCTOS!B:I,8,0)</f>
        <v>4900</v>
      </c>
      <c r="J44" s="48">
        <f t="shared" si="1"/>
        <v>5488.0000000000009</v>
      </c>
      <c r="K44" s="49">
        <f>ROUND(VLOOKUP(C44,PRODUCTOS!B:J,9,0),0)</f>
        <v>9800</v>
      </c>
      <c r="L44" s="68"/>
      <c r="M44" s="48">
        <f t="shared" ref="M44" si="8">L44*I44</f>
        <v>0</v>
      </c>
      <c r="N44" s="97" t="str">
        <f>IFERROR(VLOOKUP(C45,STOCK!A:C,3,0),"Agotado")</f>
        <v>Stock</v>
      </c>
      <c r="O44" s="27">
        <v>44317</v>
      </c>
      <c r="P44" s="90"/>
    </row>
    <row r="45" spans="1:16" ht="114.95" customHeight="1">
      <c r="A45" s="23" t="str">
        <f>VLOOKUP(C45,PRODUCTOS!B:L,11,0)</f>
        <v>6943478010031</v>
      </c>
      <c r="B45" s="24" t="str">
        <f>MID(VLOOKUP(C45,PRODUCTOS!B:V,21,0),5,50)</f>
        <v>PIZARRA PORTATIL</v>
      </c>
      <c r="C45" s="25" t="s">
        <v>153</v>
      </c>
      <c r="D45" s="25" t="s">
        <v>13</v>
      </c>
      <c r="E45" s="59" t="s">
        <v>1062</v>
      </c>
      <c r="F45" s="59"/>
      <c r="G45" s="51"/>
      <c r="H45" s="26">
        <v>1</v>
      </c>
      <c r="I45" s="48">
        <f>VLOOKUP(C45,PRODUCTOS!B:I,8,0)</f>
        <v>3750</v>
      </c>
      <c r="J45" s="48">
        <f t="shared" si="1"/>
        <v>4200</v>
      </c>
      <c r="K45" s="49">
        <f>ROUND(VLOOKUP(C45,PRODUCTOS!B:J,9,0),0)</f>
        <v>7500</v>
      </c>
      <c r="L45" s="68"/>
      <c r="M45" s="48">
        <f t="shared" si="7"/>
        <v>0</v>
      </c>
      <c r="N45" s="97" t="s">
        <v>195</v>
      </c>
      <c r="O45" s="26"/>
      <c r="P45" s="90"/>
    </row>
    <row r="46" spans="1:16" ht="114.95" customHeight="1">
      <c r="A46" s="71" t="s">
        <v>1073</v>
      </c>
      <c r="B46" s="72" t="s">
        <v>1072</v>
      </c>
      <c r="C46" s="72" t="s">
        <v>1071</v>
      </c>
      <c r="D46" s="25"/>
      <c r="E46" s="59" t="s">
        <v>1062</v>
      </c>
      <c r="F46" s="59" t="s">
        <v>1074</v>
      </c>
      <c r="G46" s="51"/>
      <c r="H46" s="26">
        <v>1</v>
      </c>
      <c r="I46" s="48">
        <v>229</v>
      </c>
      <c r="J46" s="48">
        <f t="shared" si="1"/>
        <v>256.48</v>
      </c>
      <c r="K46" s="49">
        <v>459</v>
      </c>
      <c r="L46" s="50"/>
      <c r="M46" s="48">
        <f t="shared" ref="M46" si="9">L46*I46</f>
        <v>0</v>
      </c>
      <c r="N46" s="97" t="str">
        <f>IFERROR(VLOOKUP(C47,STOCK!A:C,3,0),"Agotado")</f>
        <v>Stock</v>
      </c>
      <c r="O46" s="26"/>
      <c r="P46" s="90"/>
    </row>
    <row r="47" spans="1:16" ht="114.95" customHeight="1">
      <c r="A47" s="23" t="str">
        <f>VLOOKUP(C47,PRODUCTOS!B:L,11,0)</f>
        <v>6943478018990</v>
      </c>
      <c r="B47" s="24" t="str">
        <f>MID(VLOOKUP(C47,PRODUCTOS!B:V,21,0),5,50)</f>
        <v>XILOFON</v>
      </c>
      <c r="C47" s="25" t="s">
        <v>189</v>
      </c>
      <c r="D47" s="25" t="s">
        <v>27</v>
      </c>
      <c r="E47" s="59" t="s">
        <v>1063</v>
      </c>
      <c r="F47" s="59"/>
      <c r="G47" s="6"/>
      <c r="H47" s="26">
        <v>1</v>
      </c>
      <c r="I47" s="48">
        <f>VLOOKUP(C47,PRODUCTOS!B:I,8,0)</f>
        <v>2850</v>
      </c>
      <c r="J47" s="48">
        <f t="shared" si="1"/>
        <v>3192.0000000000005</v>
      </c>
      <c r="K47" s="49">
        <f>ROUND(VLOOKUP(C47,PRODUCTOS!B:J,9,0),0)</f>
        <v>5700</v>
      </c>
      <c r="L47" s="50"/>
      <c r="M47" s="48">
        <f t="shared" si="7"/>
        <v>0</v>
      </c>
      <c r="N47" s="97" t="str">
        <f>IFERROR(VLOOKUP(C48,STOCK!A:C,3,0),"Agotado")</f>
        <v>Stock</v>
      </c>
      <c r="O47" s="27"/>
      <c r="P47" s="90"/>
    </row>
    <row r="48" spans="1:16" ht="114.95" customHeight="1">
      <c r="A48" s="23" t="str">
        <f>VLOOKUP(C48,PRODUCTOS!B:L,11,0)</f>
        <v>6943478009806</v>
      </c>
      <c r="B48" s="24" t="str">
        <f>MID(VLOOKUP(C48,PRODUCTOS!B:V,21,0),5,50)</f>
        <v>ARPA</v>
      </c>
      <c r="C48" s="25" t="s">
        <v>86</v>
      </c>
      <c r="D48" s="25" t="s">
        <v>13</v>
      </c>
      <c r="E48" s="59" t="s">
        <v>1063</v>
      </c>
      <c r="F48" s="59"/>
      <c r="G48" s="51"/>
      <c r="H48" s="26">
        <v>1</v>
      </c>
      <c r="I48" s="48">
        <f>VLOOKUP(C48,PRODUCTOS!B:I,8,0)</f>
        <v>3800</v>
      </c>
      <c r="J48" s="48">
        <f t="shared" si="1"/>
        <v>4256</v>
      </c>
      <c r="K48" s="49">
        <f>ROUND(VLOOKUP(C48,PRODUCTOS!B:J,9,0),0)</f>
        <v>7600</v>
      </c>
      <c r="L48" s="50"/>
      <c r="M48" s="48">
        <f t="shared" si="7"/>
        <v>0</v>
      </c>
      <c r="N48" s="97" t="str">
        <f>IFERROR(VLOOKUP(C49,STOCK!A:C,3,0),"Agotado")</f>
        <v>Stock</v>
      </c>
      <c r="O48" s="27"/>
      <c r="P48" s="90"/>
    </row>
    <row r="49" spans="1:16" ht="114.95" customHeight="1">
      <c r="A49" s="75" t="s">
        <v>829</v>
      </c>
      <c r="B49" s="24" t="str">
        <f>MID(VLOOKUP(C49,PRODUCTOS!B:V,21,0),5,50)</f>
        <v>ROMPECABEZAS DINAMICO CONSTRUCCION</v>
      </c>
      <c r="C49" s="25" t="s">
        <v>828</v>
      </c>
      <c r="D49" s="25" t="s">
        <v>36</v>
      </c>
      <c r="E49" s="59" t="s">
        <v>1064</v>
      </c>
      <c r="F49" s="59"/>
      <c r="G49" s="6"/>
      <c r="H49" s="26">
        <v>1</v>
      </c>
      <c r="I49" s="48">
        <f>VLOOKUP(C49,PRODUCTOS!B:I,8,0)</f>
        <v>1230</v>
      </c>
      <c r="J49" s="48">
        <f t="shared" si="1"/>
        <v>1377.6000000000001</v>
      </c>
      <c r="K49" s="49">
        <f>ROUND(VLOOKUP(C49,PRODUCTOS!B:J,9,0),0)</f>
        <v>2460</v>
      </c>
      <c r="L49" s="50"/>
      <c r="M49" s="48">
        <f t="shared" ref="M49" si="10">L49*I49</f>
        <v>0</v>
      </c>
      <c r="N49" s="97" t="str">
        <f>IFERROR(VLOOKUP(C50,STOCK!A:C,3,0),"Agotado")</f>
        <v>Stock</v>
      </c>
      <c r="O49" s="26"/>
      <c r="P49" s="90"/>
    </row>
    <row r="50" spans="1:16" ht="114.95" customHeight="1">
      <c r="A50" s="23" t="str">
        <f>VLOOKUP(C50,PRODUCTOS!B:L,11,0)</f>
        <v>6943478017832</v>
      </c>
      <c r="B50" s="24" t="str">
        <f>MID(VLOOKUP(C50,PRODUCTOS!B:V,21,0),5,50)</f>
        <v>ROMPECABEZAS DINAMICO DE VEHICULOS</v>
      </c>
      <c r="C50" s="25" t="s">
        <v>167</v>
      </c>
      <c r="D50" s="25" t="s">
        <v>36</v>
      </c>
      <c r="E50" s="59" t="s">
        <v>1064</v>
      </c>
      <c r="F50" s="59"/>
      <c r="G50" s="51"/>
      <c r="H50" s="26">
        <v>1</v>
      </c>
      <c r="I50" s="48">
        <f>VLOOKUP(C50,PRODUCTOS!B:I,8,0)</f>
        <v>1450</v>
      </c>
      <c r="J50" s="48">
        <f t="shared" si="1"/>
        <v>1624.0000000000002</v>
      </c>
      <c r="K50" s="49">
        <f>ROUND(VLOOKUP(C50,PRODUCTOS!B:J,9,0),0)</f>
        <v>2900</v>
      </c>
      <c r="L50" s="50"/>
      <c r="M50" s="48">
        <f t="shared" si="7"/>
        <v>0</v>
      </c>
      <c r="N50" s="97" t="str">
        <f>IFERROR(VLOOKUP(C51,STOCK!A:C,3,0),"Agotado")</f>
        <v>Stock</v>
      </c>
      <c r="O50" s="26"/>
      <c r="P50" s="90"/>
    </row>
    <row r="51" spans="1:16" ht="114.95" customHeight="1">
      <c r="A51" s="23" t="str">
        <f>VLOOKUP(C51,PRODUCTOS!B:L,11,0)</f>
        <v>6943478017856</v>
      </c>
      <c r="B51" s="24" t="str">
        <f>MID(VLOOKUP(C51,PRODUCTOS!B:V,21,0),5,50)</f>
        <v>ROMPECABEZA GIRATOIO VEICULOS</v>
      </c>
      <c r="C51" s="25" t="s">
        <v>156</v>
      </c>
      <c r="D51" s="25" t="s">
        <v>38</v>
      </c>
      <c r="E51" s="59" t="s">
        <v>1064</v>
      </c>
      <c r="F51" s="59"/>
      <c r="G51" s="51"/>
      <c r="H51" s="26">
        <v>1</v>
      </c>
      <c r="I51" s="48">
        <f>VLOOKUP(C51,PRODUCTOS!B:I,8,0)</f>
        <v>715</v>
      </c>
      <c r="J51" s="48">
        <f t="shared" si="1"/>
        <v>800.80000000000007</v>
      </c>
      <c r="K51" s="49">
        <f>ROUND(VLOOKUP(C51,PRODUCTOS!B:J,9,0),0)</f>
        <v>1430</v>
      </c>
      <c r="L51" s="50"/>
      <c r="M51" s="48">
        <f t="shared" si="7"/>
        <v>0</v>
      </c>
      <c r="N51" s="97" t="str">
        <f>IFERROR(VLOOKUP(C52,STOCK!A:C,3,0),"Agotado")</f>
        <v>Stock</v>
      </c>
      <c r="O51" s="27"/>
      <c r="P51" s="90"/>
    </row>
    <row r="52" spans="1:16" ht="82.5" customHeight="1">
      <c r="A52" s="23" t="str">
        <f>VLOOKUP(C52,PRODUCTOS!B:L,11,0)</f>
        <v>6943478018761</v>
      </c>
      <c r="B52" s="24" t="str">
        <f>MID(VLOOKUP(C52,PRODUCTOS!B:V,21,0),5,50)</f>
        <v>ROMPECABEZAS ANIMALES DE LA SELVA</v>
      </c>
      <c r="C52" s="25" t="s">
        <v>164</v>
      </c>
      <c r="D52" s="25" t="s">
        <v>27</v>
      </c>
      <c r="E52" s="59" t="s">
        <v>1064</v>
      </c>
      <c r="F52" s="59"/>
      <c r="G52" s="6"/>
      <c r="H52" s="26">
        <v>1</v>
      </c>
      <c r="I52" s="48">
        <f>VLOOKUP(C52,PRODUCTOS!B:I,8,0)</f>
        <v>790</v>
      </c>
      <c r="J52" s="48">
        <f t="shared" si="1"/>
        <v>884.80000000000007</v>
      </c>
      <c r="K52" s="49">
        <f>ROUND(VLOOKUP(C52,PRODUCTOS!B:J,9,0),0)</f>
        <v>1580</v>
      </c>
      <c r="L52" s="50"/>
      <c r="M52" s="48">
        <f t="shared" si="7"/>
        <v>0</v>
      </c>
      <c r="N52" s="97" t="str">
        <f>IFERROR(VLOOKUP(C53,STOCK!A:C,3,0),"Agotado")</f>
        <v>Stock</v>
      </c>
      <c r="O52" s="27"/>
      <c r="P52" s="90"/>
    </row>
    <row r="53" spans="1:16" ht="114.95" customHeight="1">
      <c r="A53" s="75" t="s">
        <v>841</v>
      </c>
      <c r="B53" s="24" t="str">
        <f>MID(VLOOKUP(C53,PRODUCTOS!B:V,21,0),5,50)</f>
        <v>PUZLE TACTIL DE ANIMALES DEL BOSQUE</v>
      </c>
      <c r="C53" s="25" t="s">
        <v>840</v>
      </c>
      <c r="D53" s="25" t="s">
        <v>38</v>
      </c>
      <c r="E53" s="59" t="s">
        <v>1064</v>
      </c>
      <c r="F53" s="59" t="s">
        <v>1078</v>
      </c>
      <c r="G53" s="6"/>
      <c r="H53" s="26">
        <v>1</v>
      </c>
      <c r="I53" s="48">
        <f>VLOOKUP(C53,PRODUCTOS!B:I,8,0)</f>
        <v>1690</v>
      </c>
      <c r="J53" s="48">
        <f t="shared" si="1"/>
        <v>1892.8000000000002</v>
      </c>
      <c r="K53" s="49">
        <f>ROUND(VLOOKUP(C53,PRODUCTOS!B:J,9,0),0)</f>
        <v>3380</v>
      </c>
      <c r="L53" s="68"/>
      <c r="M53" s="48">
        <f t="shared" ref="M53:M54" si="11">L53*I53</f>
        <v>0</v>
      </c>
      <c r="N53" s="97" t="str">
        <f>IFERROR(VLOOKUP(C54,STOCK!A:C,3,0),"Agotado")</f>
        <v>Stock</v>
      </c>
      <c r="O53" s="27"/>
      <c r="P53" s="90"/>
    </row>
    <row r="54" spans="1:16" ht="114.95" customHeight="1">
      <c r="A54" s="25" t="s">
        <v>350</v>
      </c>
      <c r="B54" s="24" t="str">
        <f>MID(VLOOKUP(C54,PRODUCTOS!B:V,21,0),5,50)</f>
        <v>LABERINTO MAGNETICO PEPE</v>
      </c>
      <c r="C54" s="25" t="s">
        <v>130</v>
      </c>
      <c r="D54" s="25" t="s">
        <v>38</v>
      </c>
      <c r="E54" s="59" t="s">
        <v>1079</v>
      </c>
      <c r="F54" s="59"/>
      <c r="G54" s="6"/>
      <c r="H54" s="26">
        <v>1</v>
      </c>
      <c r="I54" s="48">
        <f>VLOOKUP(C54,PRODUCTOS!B:I,8,0)</f>
        <v>2220</v>
      </c>
      <c r="J54" s="48">
        <f t="shared" si="1"/>
        <v>2486.4</v>
      </c>
      <c r="K54" s="49">
        <f>ROUND(VLOOKUP(C54,PRODUCTOS!B:J,9,0),0)</f>
        <v>4440</v>
      </c>
      <c r="L54" s="68"/>
      <c r="M54" s="48">
        <f t="shared" si="11"/>
        <v>0</v>
      </c>
      <c r="N54" s="97" t="s">
        <v>195</v>
      </c>
      <c r="O54" s="27">
        <v>44317</v>
      </c>
      <c r="P54" s="90"/>
    </row>
    <row r="55" spans="1:16" ht="114.95" customHeight="1">
      <c r="A55" s="88" t="s">
        <v>964</v>
      </c>
      <c r="B55" s="24" t="str">
        <f>MID(VLOOKUP(C55,PRODUCTOS!B:V,21,0),5,50)</f>
        <v>VAN AVENTURAS</v>
      </c>
      <c r="C55" s="89" t="s">
        <v>963</v>
      </c>
      <c r="D55" s="25" t="s">
        <v>13</v>
      </c>
      <c r="E55" s="59" t="s">
        <v>1075</v>
      </c>
      <c r="F55" s="59" t="s">
        <v>1111</v>
      </c>
      <c r="H55" s="26">
        <v>1</v>
      </c>
      <c r="I55" s="48">
        <f>VLOOKUP(C55,PRODUCTOS!B:I,8,0)</f>
        <v>3750</v>
      </c>
      <c r="J55" s="48">
        <f t="shared" si="1"/>
        <v>4200</v>
      </c>
      <c r="K55" s="49">
        <f>ROUND(VLOOKUP(C55,PRODUCTOS!B:J,9,0),0)</f>
        <v>7500</v>
      </c>
      <c r="L55" s="50"/>
      <c r="M55" s="48">
        <f>L55*I55</f>
        <v>0</v>
      </c>
      <c r="N55" s="97" t="s">
        <v>195</v>
      </c>
      <c r="O55" s="27">
        <v>44317</v>
      </c>
      <c r="P55" s="90"/>
    </row>
    <row r="56" spans="1:16" ht="114.95" customHeight="1">
      <c r="A56" s="88" t="s">
        <v>1095</v>
      </c>
      <c r="B56" s="24" t="str">
        <f>MID(VLOOKUP(C56,PRODUCTOS!B:V,21,0),5,50)</f>
        <v>LABERINTO DE BOLITAS ACANTILADO</v>
      </c>
      <c r="C56" s="89" t="s">
        <v>1094</v>
      </c>
      <c r="D56" s="25" t="s">
        <v>1057</v>
      </c>
      <c r="E56" s="89" t="s">
        <v>1102</v>
      </c>
      <c r="F56" s="59" t="s">
        <v>1120</v>
      </c>
      <c r="G56"/>
      <c r="H56" s="26">
        <v>1</v>
      </c>
      <c r="I56" s="48">
        <f>VLOOKUP(C56,PRODUCTOS!B:I,8,0)</f>
        <v>5610</v>
      </c>
      <c r="J56" s="48">
        <f t="shared" si="1"/>
        <v>6283.2000000000007</v>
      </c>
      <c r="K56" s="49">
        <f>ROUND(VLOOKUP(C56,PRODUCTOS!B:J,9,0),0)</f>
        <v>11220</v>
      </c>
      <c r="L56" s="50"/>
      <c r="M56" s="48">
        <f>L56*I56</f>
        <v>0</v>
      </c>
      <c r="N56" s="97" t="str">
        <f>IFERROR(VLOOKUP(C57,STOCK!A:C,3,0),"Agotado")</f>
        <v>Stock</v>
      </c>
      <c r="O56" s="26"/>
      <c r="P56" s="90"/>
    </row>
    <row r="57" spans="1:16" ht="114.95" customHeight="1">
      <c r="A57" s="23" t="str">
        <f>VLOOKUP(C57,PRODUCTOS!B:L,11,0)</f>
        <v>6943478024892</v>
      </c>
      <c r="B57" s="24" t="str">
        <f>MID(VLOOKUP(C57,PRODUCTOS!B:V,21,0),5,50)</f>
        <v>ROMPECABEZA SAFARI</v>
      </c>
      <c r="C57" s="25" t="s">
        <v>158</v>
      </c>
      <c r="D57" s="25" t="s">
        <v>27</v>
      </c>
      <c r="E57" s="59" t="s">
        <v>1065</v>
      </c>
      <c r="F57" s="59"/>
      <c r="G57" s="51"/>
      <c r="H57" s="26">
        <v>1</v>
      </c>
      <c r="I57" s="48">
        <f>VLOOKUP(C57,PRODUCTOS!B:I,8,0)</f>
        <v>985</v>
      </c>
      <c r="J57" s="48">
        <f t="shared" si="1"/>
        <v>1103.2</v>
      </c>
      <c r="K57" s="49">
        <f>ROUND(VLOOKUP(C57,PRODUCTOS!B:J,9,0),0)</f>
        <v>1970</v>
      </c>
      <c r="L57" s="50"/>
      <c r="M57" s="48">
        <f t="shared" si="7"/>
        <v>0</v>
      </c>
      <c r="N57" s="97" t="str">
        <f>IFERROR(VLOOKUP(C58,STOCK!A:C,3,0),"Agotado")</f>
        <v>Stock</v>
      </c>
      <c r="O57" s="26"/>
      <c r="P57" s="90"/>
    </row>
    <row r="58" spans="1:16" ht="114.95" customHeight="1">
      <c r="A58" s="23" t="str">
        <f>VLOOKUP(C58,PRODUCTOS!B:L,11,0)</f>
        <v>6943478024908</v>
      </c>
      <c r="B58" s="24" t="str">
        <f>MID(VLOOKUP(C58,PRODUCTOS!B:V,21,0),5,50)</f>
        <v>GUSANITO</v>
      </c>
      <c r="C58" s="25" t="s">
        <v>120</v>
      </c>
      <c r="D58" s="25" t="s">
        <v>27</v>
      </c>
      <c r="E58" s="59" t="s">
        <v>1065</v>
      </c>
      <c r="F58" s="59" t="s">
        <v>58</v>
      </c>
      <c r="G58" s="51"/>
      <c r="H58" s="26">
        <v>1</v>
      </c>
      <c r="I58" s="48">
        <f>VLOOKUP(C58,PRODUCTOS!B:I,8,0)</f>
        <v>2040</v>
      </c>
      <c r="J58" s="48">
        <f t="shared" si="1"/>
        <v>2284.8000000000002</v>
      </c>
      <c r="K58" s="49">
        <f>ROUND(VLOOKUP(C58,PRODUCTOS!B:J,9,0),0)</f>
        <v>4080</v>
      </c>
      <c r="L58" s="50"/>
      <c r="M58" s="48">
        <f t="shared" si="7"/>
        <v>0</v>
      </c>
      <c r="N58" s="97" t="str">
        <f>IFERROR(VLOOKUP(C59,STOCK!A:C,3,0),"Agotado")</f>
        <v>Stock</v>
      </c>
      <c r="O58" s="26"/>
      <c r="P58" s="90"/>
    </row>
    <row r="59" spans="1:16" ht="114.95" customHeight="1">
      <c r="A59" s="23" t="str">
        <f>VLOOKUP(C59,PRODUCTOS!B:L,11,0)</f>
        <v>6943478024885</v>
      </c>
      <c r="B59" s="24" t="str">
        <f>MID(VLOOKUP(C59,PRODUCTOS!B:V,21,0),5,50)</f>
        <v>JUEGO AVENTURA SUBMARINA</v>
      </c>
      <c r="C59" s="25" t="s">
        <v>122</v>
      </c>
      <c r="D59" s="25" t="s">
        <v>36</v>
      </c>
      <c r="E59" s="59" t="s">
        <v>1065</v>
      </c>
      <c r="F59" s="59"/>
      <c r="G59" s="51"/>
      <c r="H59" s="26">
        <v>1</v>
      </c>
      <c r="I59" s="48">
        <f>VLOOKUP(C59,PRODUCTOS!B:I,8,0)</f>
        <v>1750</v>
      </c>
      <c r="J59" s="48">
        <f t="shared" si="1"/>
        <v>1960.0000000000002</v>
      </c>
      <c r="K59" s="49">
        <f>ROUND(VLOOKUP(C59,PRODUCTOS!B:J,9,0),0)</f>
        <v>3500</v>
      </c>
      <c r="L59" s="50"/>
      <c r="M59" s="48">
        <f t="shared" si="7"/>
        <v>0</v>
      </c>
      <c r="N59" s="97"/>
      <c r="O59" s="26"/>
    </row>
    <row r="60" spans="1:16" s="37" customFormat="1" ht="30" customHeight="1">
      <c r="A60" s="23"/>
      <c r="B60" s="24"/>
      <c r="C60" s="25"/>
      <c r="D60" s="25"/>
      <c r="E60" s="59"/>
      <c r="F60" s="59"/>
      <c r="G60" s="25"/>
      <c r="H60" s="26"/>
      <c r="I60" s="48"/>
      <c r="J60" s="48" t="s">
        <v>1128</v>
      </c>
      <c r="K60" s="49"/>
      <c r="L60" s="50"/>
      <c r="M60" s="48">
        <f>SUM(M10:M59)</f>
        <v>0</v>
      </c>
      <c r="N60" s="98"/>
      <c r="O60" s="36"/>
    </row>
    <row r="61" spans="1:16" s="37" customFormat="1" ht="30" customHeight="1">
      <c r="A61" s="77"/>
      <c r="B61" s="2"/>
      <c r="C61" s="30"/>
      <c r="D61" s="31"/>
      <c r="E61" s="60"/>
      <c r="F61" s="92"/>
      <c r="G61" s="29"/>
      <c r="H61" s="32"/>
      <c r="I61" s="33"/>
      <c r="J61" s="33" t="s">
        <v>1129</v>
      </c>
      <c r="K61" s="34"/>
      <c r="L61" s="66"/>
      <c r="M61" s="35">
        <f>M60*1.21</f>
        <v>0</v>
      </c>
      <c r="N61" s="98"/>
      <c r="O61" s="36"/>
    </row>
    <row r="62" spans="1:16" ht="18">
      <c r="B62" s="2"/>
      <c r="C62" s="30"/>
      <c r="D62" s="31"/>
      <c r="E62" s="60"/>
      <c r="F62" s="92"/>
      <c r="G62" s="29"/>
      <c r="H62" s="32"/>
      <c r="I62" s="33"/>
      <c r="J62" s="33"/>
      <c r="K62" s="34"/>
      <c r="L62" s="66"/>
      <c r="M62" s="35"/>
    </row>
  </sheetData>
  <autoFilter ref="A1:P58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hiddenButton="1" showButton="0"/>
    <filterColumn colId="10" showButton="0"/>
  </autoFilter>
  <mergeCells count="2">
    <mergeCell ref="D1:L1"/>
    <mergeCell ref="K2:L2"/>
  </mergeCells>
  <dataValidations count="1">
    <dataValidation type="custom" allowBlank="1" showInputMessage="1" showErrorMessage="1" errorTitle="Inner" error="Debe especificar cantidades, multiplos al Inner" sqref="L10:L59">
      <formula1>L10=MROUND(L10,H10)</formula1>
    </dataValidation>
  </dataValidations>
  <hyperlinks>
    <hyperlink ref="A6" r:id="rId1"/>
    <hyperlink ref="A7" r:id="rId2"/>
  </hyperlinks>
  <pageMargins left="0" right="0" top="0" bottom="0" header="0.31496062992125984" footer="0.31496062992125984"/>
  <pageSetup paperSize="9" scale="5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BJ265"/>
  <sheetViews>
    <sheetView topLeftCell="A110" workbookViewId="0">
      <selection activeCell="A121" sqref="A121"/>
    </sheetView>
  </sheetViews>
  <sheetFormatPr baseColWidth="10" defaultRowHeight="15"/>
  <cols>
    <col min="1" max="1" width="55.5703125" customWidth="1"/>
    <col min="2" max="2" width="16.28515625" customWidth="1"/>
    <col min="3" max="3" width="6.85546875" customWidth="1"/>
    <col min="4" max="4" width="26.5703125" customWidth="1"/>
    <col min="5" max="5" width="7.42578125" customWidth="1"/>
    <col min="6" max="6" width="9.5703125" customWidth="1"/>
    <col min="7" max="7" width="8" customWidth="1"/>
    <col min="8" max="8" width="11.85546875" bestFit="1" customWidth="1"/>
    <col min="9" max="9" width="11" customWidth="1"/>
    <col min="10" max="10" width="11.5703125" customWidth="1"/>
    <col min="11" max="11" width="17.28515625" customWidth="1"/>
    <col min="12" max="12" width="16.140625" customWidth="1"/>
    <col min="13" max="13" width="15.28515625" customWidth="1"/>
    <col min="14" max="14" width="14.28515625" customWidth="1"/>
    <col min="15" max="15" width="15.42578125" customWidth="1"/>
    <col min="16" max="16" width="13.85546875" customWidth="1"/>
    <col min="17" max="17" width="15.7109375" customWidth="1"/>
    <col min="18" max="18" width="13.85546875" customWidth="1"/>
    <col min="19" max="19" width="12" customWidth="1"/>
    <col min="20" max="20" width="12.7109375" customWidth="1"/>
    <col min="21" max="21" width="6.42578125" customWidth="1"/>
    <col min="22" max="22" width="55.5703125" customWidth="1"/>
    <col min="23" max="23" width="16.28515625" customWidth="1"/>
    <col min="24" max="25" width="65.5703125" customWidth="1"/>
    <col min="26" max="27" width="17.5703125" customWidth="1"/>
    <col min="28" max="28" width="15.140625" customWidth="1"/>
    <col min="29" max="29" width="28.85546875" customWidth="1"/>
    <col min="30" max="30" width="13.140625" customWidth="1"/>
    <col min="31" max="31" width="10" customWidth="1"/>
    <col min="32" max="32" width="13.140625" customWidth="1"/>
    <col min="33" max="33" width="14.7109375" customWidth="1"/>
    <col min="34" max="34" width="15" customWidth="1"/>
    <col min="35" max="35" width="14.140625" customWidth="1"/>
    <col min="36" max="36" width="15.28515625" customWidth="1"/>
    <col min="37" max="37" width="13.85546875" customWidth="1"/>
    <col min="38" max="38" width="15.5703125" customWidth="1"/>
    <col min="39" max="39" width="13.85546875" customWidth="1"/>
    <col min="40" max="40" width="6.5703125" customWidth="1"/>
    <col min="41" max="41" width="19.28515625" customWidth="1"/>
    <col min="42" max="42" width="20.5703125" customWidth="1"/>
    <col min="43" max="43" width="14" customWidth="1"/>
    <col min="44" max="45" width="43.85546875" customWidth="1"/>
    <col min="46" max="46" width="23.5703125" customWidth="1"/>
    <col min="47" max="48" width="65.5703125" customWidth="1"/>
    <col min="49" max="49" width="43.85546875" customWidth="1"/>
    <col min="50" max="50" width="11.42578125" customWidth="1"/>
    <col min="51" max="51" width="7.85546875" customWidth="1"/>
    <col min="52" max="52" width="12.7109375" customWidth="1"/>
    <col min="53" max="53" width="9.7109375" customWidth="1"/>
    <col min="54" max="54" width="12.85546875" customWidth="1"/>
    <col min="55" max="55" width="11.140625" customWidth="1"/>
    <col min="56" max="56" width="12.42578125" customWidth="1"/>
    <col min="57" max="57" width="14.7109375" customWidth="1"/>
    <col min="58" max="58" width="17.140625" customWidth="1"/>
    <col min="59" max="59" width="14.7109375" bestFit="1" customWidth="1"/>
    <col min="60" max="60" width="12.28515625" bestFit="1" customWidth="1"/>
    <col min="61" max="61" width="26.42578125" bestFit="1" customWidth="1"/>
    <col min="62" max="62" width="74.5703125" bestFit="1" customWidth="1"/>
    <col min="63" max="63" width="15.28515625" bestFit="1" customWidth="1"/>
    <col min="64" max="64" width="16.5703125" bestFit="1" customWidth="1"/>
    <col min="65" max="65" width="9.85546875" bestFit="1" customWidth="1"/>
    <col min="66" max="66" width="11.7109375" bestFit="1" customWidth="1"/>
    <col min="67" max="67" width="6.85546875" bestFit="1" customWidth="1"/>
    <col min="68" max="68" width="21.140625" bestFit="1" customWidth="1"/>
    <col min="69" max="69" width="11.140625" bestFit="1" customWidth="1"/>
    <col min="70" max="70" width="9.85546875" bestFit="1" customWidth="1"/>
    <col min="71" max="71" width="11.85546875" bestFit="1" customWidth="1"/>
    <col min="72" max="72" width="6.5703125" bestFit="1" customWidth="1"/>
    <col min="73" max="73" width="13.42578125" bestFit="1" customWidth="1"/>
    <col min="74" max="74" width="11.85546875" bestFit="1" customWidth="1"/>
    <col min="75" max="75" width="12.140625" bestFit="1" customWidth="1"/>
    <col min="76" max="76" width="17.42578125" bestFit="1" customWidth="1"/>
    <col min="77" max="77" width="11.5703125" bestFit="1" customWidth="1"/>
    <col min="78" max="78" width="21.42578125" bestFit="1" customWidth="1"/>
    <col min="79" max="79" width="16.42578125" bestFit="1" customWidth="1"/>
    <col min="80" max="80" width="7" bestFit="1" customWidth="1"/>
    <col min="81" max="81" width="9.28515625" bestFit="1" customWidth="1"/>
    <col min="82" max="82" width="10.140625" bestFit="1" customWidth="1"/>
    <col min="83" max="83" width="14.7109375" bestFit="1" customWidth="1"/>
    <col min="84" max="84" width="14.85546875" bestFit="1" customWidth="1"/>
    <col min="85" max="85" width="10.85546875" bestFit="1" customWidth="1"/>
    <col min="86" max="87" width="15.42578125" bestFit="1" customWidth="1"/>
    <col min="88" max="88" width="19.42578125" bestFit="1" customWidth="1"/>
    <col min="89" max="90" width="24.140625" bestFit="1" customWidth="1"/>
    <col min="91" max="91" width="22.85546875" bestFit="1" customWidth="1"/>
    <col min="92" max="92" width="13.42578125" bestFit="1" customWidth="1"/>
    <col min="93" max="93" width="27.5703125" bestFit="1" customWidth="1"/>
    <col min="94" max="94" width="20.28515625" bestFit="1" customWidth="1"/>
    <col min="95" max="95" width="11.85546875" bestFit="1" customWidth="1"/>
    <col min="96" max="96" width="18.28515625" bestFit="1" customWidth="1"/>
    <col min="97" max="97" width="16" bestFit="1" customWidth="1"/>
    <col min="98" max="98" width="13.140625" bestFit="1" customWidth="1"/>
    <col min="99" max="99" width="12.42578125" bestFit="1" customWidth="1"/>
    <col min="100" max="100" width="21.85546875" bestFit="1" customWidth="1"/>
    <col min="101" max="101" width="12.85546875" bestFit="1" customWidth="1"/>
    <col min="102" max="102" width="13.5703125" bestFit="1" customWidth="1"/>
    <col min="103" max="103" width="11.7109375" bestFit="1" customWidth="1"/>
    <col min="104" max="104" width="14.85546875" bestFit="1" customWidth="1"/>
    <col min="105" max="105" width="13.140625" bestFit="1" customWidth="1"/>
    <col min="106" max="106" width="13.28515625" bestFit="1" customWidth="1"/>
    <col min="107" max="107" width="13.85546875" bestFit="1" customWidth="1"/>
    <col min="108" max="108" width="19.7109375" bestFit="1" customWidth="1"/>
    <col min="109" max="109" width="13.5703125" bestFit="1" customWidth="1"/>
    <col min="110" max="110" width="15.28515625" bestFit="1" customWidth="1"/>
    <col min="111" max="111" width="16.7109375" bestFit="1" customWidth="1"/>
    <col min="112" max="112" width="11" bestFit="1" customWidth="1"/>
    <col min="113" max="113" width="16.140625" bestFit="1" customWidth="1"/>
  </cols>
  <sheetData>
    <row r="2" spans="1:62">
      <c r="BI2">
        <v>81</v>
      </c>
    </row>
    <row r="3" spans="1:62">
      <c r="BI3">
        <v>500</v>
      </c>
      <c r="BJ3">
        <f>BI2*BI3</f>
        <v>40500</v>
      </c>
    </row>
    <row r="4" spans="1:62">
      <c r="A4" t="s">
        <v>0</v>
      </c>
      <c r="B4" t="s">
        <v>197</v>
      </c>
      <c r="C4" t="s">
        <v>198</v>
      </c>
      <c r="D4" t="s">
        <v>199</v>
      </c>
      <c r="E4" t="s">
        <v>1</v>
      </c>
      <c r="F4" t="s">
        <v>202</v>
      </c>
      <c r="G4" t="s">
        <v>203</v>
      </c>
      <c r="H4" t="s">
        <v>204</v>
      </c>
      <c r="I4" t="s">
        <v>205</v>
      </c>
      <c r="J4" s="1" t="s">
        <v>4</v>
      </c>
      <c r="K4" t="s">
        <v>206</v>
      </c>
      <c r="L4" t="s">
        <v>200</v>
      </c>
      <c r="M4" t="s">
        <v>201</v>
      </c>
      <c r="N4" t="s">
        <v>207</v>
      </c>
      <c r="O4" t="s">
        <v>208</v>
      </c>
      <c r="P4" t="s">
        <v>209</v>
      </c>
      <c r="Q4" t="s">
        <v>210</v>
      </c>
      <c r="R4" t="s">
        <v>211</v>
      </c>
      <c r="S4" t="s">
        <v>213</v>
      </c>
      <c r="T4" t="s">
        <v>214</v>
      </c>
      <c r="U4" t="s">
        <v>212</v>
      </c>
      <c r="V4" t="s">
        <v>192</v>
      </c>
    </row>
    <row r="5" spans="1:62">
      <c r="A5" t="s">
        <v>621</v>
      </c>
      <c r="B5" t="s">
        <v>81</v>
      </c>
      <c r="C5" t="s">
        <v>215</v>
      </c>
      <c r="D5" t="s">
        <v>216</v>
      </c>
      <c r="E5" t="s">
        <v>620</v>
      </c>
      <c r="F5">
        <v>8</v>
      </c>
      <c r="G5">
        <v>2</v>
      </c>
      <c r="H5" t="b">
        <v>1</v>
      </c>
      <c r="I5">
        <v>2350</v>
      </c>
      <c r="J5" s="1">
        <v>4700.0029999999997</v>
      </c>
      <c r="K5" t="s">
        <v>219</v>
      </c>
      <c r="L5" t="s">
        <v>619</v>
      </c>
      <c r="M5" t="s">
        <v>619</v>
      </c>
      <c r="N5">
        <v>25.52</v>
      </c>
      <c r="O5">
        <v>0.94</v>
      </c>
      <c r="P5">
        <v>32.020000000000003</v>
      </c>
      <c r="Q5">
        <v>12.01</v>
      </c>
      <c r="R5">
        <v>25.52</v>
      </c>
      <c r="S5">
        <v>8.4</v>
      </c>
      <c r="T5">
        <v>6.3100000000000003E-2</v>
      </c>
      <c r="U5">
        <v>21</v>
      </c>
      <c r="V5" s="64" t="str">
        <f t="shared" ref="V5:V68" si="0">A5</f>
        <v>HAP ABACO</v>
      </c>
    </row>
    <row r="6" spans="1:62">
      <c r="A6" t="s">
        <v>391</v>
      </c>
      <c r="B6" t="s">
        <v>33</v>
      </c>
      <c r="C6" t="s">
        <v>215</v>
      </c>
      <c r="D6" t="s">
        <v>216</v>
      </c>
      <c r="E6" t="s">
        <v>390</v>
      </c>
      <c r="F6">
        <v>6</v>
      </c>
      <c r="G6">
        <v>3</v>
      </c>
      <c r="H6" t="b">
        <v>1</v>
      </c>
      <c r="I6">
        <v>1160</v>
      </c>
      <c r="J6" s="65">
        <v>2320.0056</v>
      </c>
      <c r="K6" t="s">
        <v>219</v>
      </c>
      <c r="L6" t="s">
        <v>389</v>
      </c>
      <c r="M6" t="s">
        <v>389</v>
      </c>
      <c r="N6">
        <v>24</v>
      </c>
      <c r="O6">
        <v>0.19</v>
      </c>
      <c r="P6">
        <v>10</v>
      </c>
      <c r="Q6">
        <v>18</v>
      </c>
      <c r="R6">
        <v>24</v>
      </c>
      <c r="S6">
        <v>1.5</v>
      </c>
      <c r="T6">
        <v>1.5599999999999999E-2</v>
      </c>
      <c r="U6">
        <v>21</v>
      </c>
      <c r="V6" s="64" t="str">
        <f t="shared" si="0"/>
        <v>HAP AMIGOS DE PILETA ROCOSA</v>
      </c>
    </row>
    <row r="7" spans="1:62">
      <c r="A7" t="s">
        <v>394</v>
      </c>
      <c r="B7" t="s">
        <v>34</v>
      </c>
      <c r="C7" t="s">
        <v>215</v>
      </c>
      <c r="D7" t="s">
        <v>216</v>
      </c>
      <c r="E7" t="s">
        <v>393</v>
      </c>
      <c r="F7">
        <v>6</v>
      </c>
      <c r="G7">
        <v>3</v>
      </c>
      <c r="H7" t="b">
        <v>1</v>
      </c>
      <c r="I7">
        <v>1160</v>
      </c>
      <c r="J7" s="65">
        <v>2320.0056</v>
      </c>
      <c r="K7" t="s">
        <v>219</v>
      </c>
      <c r="L7" t="s">
        <v>392</v>
      </c>
      <c r="M7" t="s">
        <v>392</v>
      </c>
      <c r="N7">
        <v>24</v>
      </c>
      <c r="O7">
        <v>0.19</v>
      </c>
      <c r="P7">
        <v>10</v>
      </c>
      <c r="Q7">
        <v>18</v>
      </c>
      <c r="R7">
        <v>24</v>
      </c>
      <c r="S7">
        <v>1.5</v>
      </c>
      <c r="T7">
        <v>1.7500000000000002E-2</v>
      </c>
      <c r="U7">
        <v>21</v>
      </c>
      <c r="V7" s="64" t="str">
        <f t="shared" si="0"/>
        <v>HAP AMIGOS DE SUELO OCEANICO</v>
      </c>
    </row>
    <row r="8" spans="1:62">
      <c r="A8" t="s">
        <v>819</v>
      </c>
      <c r="B8" t="s">
        <v>816</v>
      </c>
      <c r="C8" t="s">
        <v>215</v>
      </c>
      <c r="D8" t="s">
        <v>216</v>
      </c>
      <c r="E8" t="s">
        <v>818</v>
      </c>
      <c r="F8">
        <v>2</v>
      </c>
      <c r="G8">
        <v>1</v>
      </c>
      <c r="H8" t="b">
        <v>1</v>
      </c>
      <c r="I8">
        <v>9400</v>
      </c>
      <c r="J8" s="65">
        <v>18799.999899999999</v>
      </c>
      <c r="K8" t="s">
        <v>219</v>
      </c>
      <c r="L8" t="s">
        <v>817</v>
      </c>
      <c r="M8" t="s">
        <v>817</v>
      </c>
      <c r="N8">
        <v>45.21</v>
      </c>
      <c r="O8">
        <v>2.5</v>
      </c>
      <c r="P8">
        <v>53.8</v>
      </c>
      <c r="Q8">
        <v>41.91</v>
      </c>
      <c r="R8">
        <v>45.21</v>
      </c>
      <c r="S8">
        <v>4.4000000000000004</v>
      </c>
      <c r="T8">
        <v>4.0800000000000003E-2</v>
      </c>
      <c r="U8">
        <v>21</v>
      </c>
      <c r="V8" s="64" t="str">
        <f t="shared" si="0"/>
        <v>HAP ANDADOR MARAVILLOSO</v>
      </c>
    </row>
    <row r="9" spans="1:62">
      <c r="A9" t="s">
        <v>286</v>
      </c>
      <c r="B9" t="s">
        <v>84</v>
      </c>
      <c r="C9" t="s">
        <v>215</v>
      </c>
      <c r="D9" t="s">
        <v>216</v>
      </c>
      <c r="E9" t="s">
        <v>285</v>
      </c>
      <c r="F9">
        <v>24</v>
      </c>
      <c r="G9">
        <v>6</v>
      </c>
      <c r="H9" t="b">
        <v>1</v>
      </c>
      <c r="I9">
        <v>775</v>
      </c>
      <c r="J9" s="65">
        <v>1549.9979000000001</v>
      </c>
      <c r="K9" t="s">
        <v>219</v>
      </c>
      <c r="L9" t="s">
        <v>284</v>
      </c>
      <c r="M9" t="s">
        <v>284</v>
      </c>
      <c r="N9">
        <v>4</v>
      </c>
      <c r="O9">
        <v>0.16</v>
      </c>
      <c r="P9">
        <v>31</v>
      </c>
      <c r="Q9">
        <v>4</v>
      </c>
      <c r="R9">
        <v>4</v>
      </c>
      <c r="S9">
        <v>4.9000000000000004</v>
      </c>
      <c r="T9">
        <v>2.3400000000000001E-2</v>
      </c>
      <c r="U9">
        <v>21</v>
      </c>
      <c r="V9" s="64" t="str">
        <f t="shared" si="0"/>
        <v>HAP ANIMALES DE GRANJA ENLAZADOS</v>
      </c>
    </row>
    <row r="10" spans="1:62">
      <c r="A10" t="s">
        <v>855</v>
      </c>
      <c r="B10" t="s">
        <v>852</v>
      </c>
      <c r="C10" t="s">
        <v>215</v>
      </c>
      <c r="D10" t="s">
        <v>216</v>
      </c>
      <c r="E10" t="s">
        <v>854</v>
      </c>
      <c r="F10">
        <v>24</v>
      </c>
      <c r="G10">
        <v>6</v>
      </c>
      <c r="H10" t="b">
        <v>1</v>
      </c>
      <c r="I10">
        <v>935</v>
      </c>
      <c r="J10" s="65">
        <v>1869.9945</v>
      </c>
      <c r="K10" t="s">
        <v>219</v>
      </c>
      <c r="L10" t="s">
        <v>853</v>
      </c>
      <c r="M10" t="s">
        <v>853</v>
      </c>
      <c r="N10">
        <v>16.5</v>
      </c>
      <c r="O10">
        <v>0.34</v>
      </c>
      <c r="P10">
        <v>1.8</v>
      </c>
      <c r="Q10">
        <v>34.5</v>
      </c>
      <c r="R10">
        <v>16.5</v>
      </c>
      <c r="S10">
        <v>4.4000000000000004</v>
      </c>
      <c r="T10">
        <v>4.0800000000000003E-2</v>
      </c>
      <c r="U10">
        <v>21</v>
      </c>
      <c r="V10" s="64" t="str">
        <f t="shared" si="0"/>
        <v>HAP ANIMALES DE GRANJA Y NUMEROS</v>
      </c>
    </row>
    <row r="11" spans="1:62">
      <c r="A11" t="s">
        <v>295</v>
      </c>
      <c r="B11" t="s">
        <v>73</v>
      </c>
      <c r="C11" t="s">
        <v>215</v>
      </c>
      <c r="D11" t="s">
        <v>216</v>
      </c>
      <c r="E11" t="s">
        <v>294</v>
      </c>
      <c r="F11">
        <v>24</v>
      </c>
      <c r="G11">
        <v>6</v>
      </c>
      <c r="H11" t="b">
        <v>1</v>
      </c>
      <c r="I11">
        <v>775</v>
      </c>
      <c r="J11" s="65">
        <v>1549.9979000000001</v>
      </c>
      <c r="K11" t="s">
        <v>219</v>
      </c>
      <c r="L11" t="s">
        <v>293</v>
      </c>
      <c r="M11" t="s">
        <v>293</v>
      </c>
      <c r="N11">
        <v>4</v>
      </c>
      <c r="O11">
        <v>0.16</v>
      </c>
      <c r="P11">
        <v>31</v>
      </c>
      <c r="Q11">
        <v>4</v>
      </c>
      <c r="R11">
        <v>4</v>
      </c>
      <c r="S11">
        <v>4.9000000000000004</v>
      </c>
      <c r="T11">
        <v>2.3400000000000001E-2</v>
      </c>
      <c r="U11">
        <v>21</v>
      </c>
      <c r="V11" s="64" t="str">
        <f t="shared" si="0"/>
        <v>HAP ANIMALES PREHISTORICOS ENLAZADOS</v>
      </c>
    </row>
    <row r="12" spans="1:62">
      <c r="A12" t="s">
        <v>292</v>
      </c>
      <c r="B12" t="s">
        <v>85</v>
      </c>
      <c r="C12" t="s">
        <v>215</v>
      </c>
      <c r="D12" t="s">
        <v>216</v>
      </c>
      <c r="E12" t="s">
        <v>291</v>
      </c>
      <c r="F12">
        <v>24</v>
      </c>
      <c r="G12">
        <v>6</v>
      </c>
      <c r="H12" t="b">
        <v>1</v>
      </c>
      <c r="I12">
        <v>775</v>
      </c>
      <c r="J12" s="65">
        <v>1549.9979000000001</v>
      </c>
      <c r="K12" t="s">
        <v>219</v>
      </c>
      <c r="L12" t="s">
        <v>290</v>
      </c>
      <c r="M12" t="s">
        <v>290</v>
      </c>
      <c r="N12">
        <v>4</v>
      </c>
      <c r="O12">
        <v>0.16</v>
      </c>
      <c r="P12">
        <v>31</v>
      </c>
      <c r="Q12">
        <v>4</v>
      </c>
      <c r="R12">
        <v>4</v>
      </c>
      <c r="S12">
        <v>4.8</v>
      </c>
      <c r="T12">
        <v>2.3400000000000001E-2</v>
      </c>
      <c r="U12">
        <v>21</v>
      </c>
      <c r="V12" s="64" t="str">
        <f t="shared" si="0"/>
        <v>HAP ANIMALES SALVAJES ENLAZADOS</v>
      </c>
    </row>
    <row r="13" spans="1:62">
      <c r="A13" t="s">
        <v>289</v>
      </c>
      <c r="B13" t="s">
        <v>74</v>
      </c>
      <c r="C13" t="s">
        <v>215</v>
      </c>
      <c r="D13" t="s">
        <v>216</v>
      </c>
      <c r="E13" t="s">
        <v>288</v>
      </c>
      <c r="F13">
        <v>24</v>
      </c>
      <c r="G13">
        <v>6</v>
      </c>
      <c r="H13" t="b">
        <v>1</v>
      </c>
      <c r="I13">
        <v>775</v>
      </c>
      <c r="J13" s="65">
        <v>1549.9979000000001</v>
      </c>
      <c r="K13" t="s">
        <v>219</v>
      </c>
      <c r="L13" t="s">
        <v>287</v>
      </c>
      <c r="M13" t="s">
        <v>287</v>
      </c>
      <c r="N13">
        <v>4</v>
      </c>
      <c r="O13">
        <v>0.16</v>
      </c>
      <c r="P13">
        <v>31</v>
      </c>
      <c r="Q13">
        <v>4</v>
      </c>
      <c r="R13">
        <v>4</v>
      </c>
      <c r="S13">
        <v>5.2</v>
      </c>
      <c r="T13">
        <v>2.3400000000000001E-2</v>
      </c>
      <c r="U13">
        <v>21</v>
      </c>
      <c r="V13" s="64" t="str">
        <f t="shared" si="0"/>
        <v>HAP ANIMALES SUBMARINOS ENLAZADOS</v>
      </c>
    </row>
    <row r="14" spans="1:62">
      <c r="A14" t="s">
        <v>539</v>
      </c>
      <c r="B14" t="s">
        <v>86</v>
      </c>
      <c r="C14" t="s">
        <v>215</v>
      </c>
      <c r="D14" t="s">
        <v>216</v>
      </c>
      <c r="E14" t="s">
        <v>538</v>
      </c>
      <c r="F14">
        <v>6</v>
      </c>
      <c r="G14">
        <v>1</v>
      </c>
      <c r="H14" t="b">
        <v>1</v>
      </c>
      <c r="I14">
        <v>3800</v>
      </c>
      <c r="J14" s="65">
        <v>7599.9979000000003</v>
      </c>
      <c r="K14" t="s">
        <v>219</v>
      </c>
      <c r="L14" t="s">
        <v>537</v>
      </c>
      <c r="M14" t="s">
        <v>537</v>
      </c>
      <c r="N14">
        <v>40</v>
      </c>
      <c r="O14">
        <v>0.99</v>
      </c>
      <c r="P14">
        <v>3.4</v>
      </c>
      <c r="Q14">
        <v>20.09</v>
      </c>
      <c r="R14">
        <v>40</v>
      </c>
      <c r="S14">
        <v>6.8</v>
      </c>
      <c r="T14">
        <v>6.1800000000000001E-2</v>
      </c>
      <c r="U14">
        <v>21</v>
      </c>
      <c r="V14" s="64" t="str">
        <f t="shared" si="0"/>
        <v>HAP ARPA</v>
      </c>
    </row>
    <row r="15" spans="1:62">
      <c r="A15" t="s">
        <v>991</v>
      </c>
      <c r="B15" t="s">
        <v>988</v>
      </c>
      <c r="C15" t="s">
        <v>215</v>
      </c>
      <c r="D15" t="s">
        <v>216</v>
      </c>
      <c r="E15" t="s">
        <v>990</v>
      </c>
      <c r="F15">
        <v>24</v>
      </c>
      <c r="G15">
        <v>4</v>
      </c>
      <c r="H15" t="b">
        <v>1</v>
      </c>
      <c r="I15">
        <v>1410</v>
      </c>
      <c r="J15" s="65">
        <v>2820.0018</v>
      </c>
      <c r="K15" t="s">
        <v>219</v>
      </c>
      <c r="L15" t="s">
        <v>989</v>
      </c>
      <c r="M15" t="s">
        <v>989</v>
      </c>
      <c r="N15">
        <v>10</v>
      </c>
      <c r="O15">
        <v>0.31</v>
      </c>
      <c r="P15">
        <v>20</v>
      </c>
      <c r="Q15">
        <v>5</v>
      </c>
      <c r="R15">
        <v>10</v>
      </c>
      <c r="S15">
        <v>3.9</v>
      </c>
      <c r="T15">
        <v>2.1100000000000001E-2</v>
      </c>
      <c r="U15">
        <v>21</v>
      </c>
      <c r="V15" s="64" t="str">
        <f t="shared" si="0"/>
        <v>HAP AUTO DE POLICIA CON SIRENA</v>
      </c>
    </row>
    <row r="16" spans="1:62">
      <c r="A16" t="s">
        <v>863</v>
      </c>
      <c r="B16" t="s">
        <v>860</v>
      </c>
      <c r="C16" t="s">
        <v>215</v>
      </c>
      <c r="D16" t="s">
        <v>216</v>
      </c>
      <c r="E16" t="s">
        <v>862</v>
      </c>
      <c r="F16">
        <v>12</v>
      </c>
      <c r="G16">
        <v>1</v>
      </c>
      <c r="H16" t="b">
        <v>1</v>
      </c>
      <c r="I16">
        <v>2810</v>
      </c>
      <c r="J16" s="65">
        <v>5620.0023000000001</v>
      </c>
      <c r="K16" t="s">
        <v>219</v>
      </c>
      <c r="L16" t="s">
        <v>861</v>
      </c>
      <c r="M16" t="s">
        <v>861</v>
      </c>
      <c r="N16">
        <v>14.2</v>
      </c>
      <c r="O16">
        <v>2.4</v>
      </c>
      <c r="P16">
        <v>38.200000000000003</v>
      </c>
      <c r="Q16">
        <v>28</v>
      </c>
      <c r="R16">
        <v>14.2</v>
      </c>
      <c r="S16">
        <v>8.1</v>
      </c>
      <c r="T16">
        <v>4.0800000000000003E-2</v>
      </c>
      <c r="U16">
        <v>21</v>
      </c>
      <c r="V16" s="64" t="str">
        <f t="shared" si="0"/>
        <v>HAP BALANZA MATEMATICA DE MONSTRUO</v>
      </c>
    </row>
    <row r="17" spans="1:22">
      <c r="A17" t="s">
        <v>560</v>
      </c>
      <c r="B17" t="s">
        <v>35</v>
      </c>
      <c r="C17" t="s">
        <v>215</v>
      </c>
      <c r="D17" t="s">
        <v>216</v>
      </c>
      <c r="E17" t="s">
        <v>559</v>
      </c>
      <c r="F17">
        <v>8</v>
      </c>
      <c r="G17">
        <v>4</v>
      </c>
      <c r="H17" t="b">
        <v>1</v>
      </c>
      <c r="I17">
        <v>1025</v>
      </c>
      <c r="J17" s="65">
        <v>2049.9940999999999</v>
      </c>
      <c r="K17" t="s">
        <v>219</v>
      </c>
      <c r="L17" t="s">
        <v>558</v>
      </c>
      <c r="M17" t="s">
        <v>558</v>
      </c>
      <c r="N17">
        <v>19.98</v>
      </c>
      <c r="O17">
        <v>0.16</v>
      </c>
      <c r="P17">
        <v>24</v>
      </c>
      <c r="Q17">
        <v>9.49</v>
      </c>
      <c r="R17">
        <v>19.98</v>
      </c>
      <c r="S17">
        <v>1.7</v>
      </c>
      <c r="T17">
        <v>2.4799999999999999E-2</v>
      </c>
      <c r="U17">
        <v>21</v>
      </c>
      <c r="V17" s="64" t="str">
        <f t="shared" si="0"/>
        <v>HAP BALLENA BURBUJAS PARA EL BAÑO</v>
      </c>
    </row>
    <row r="18" spans="1:22">
      <c r="A18" t="s">
        <v>884</v>
      </c>
      <c r="B18" t="s">
        <v>881</v>
      </c>
      <c r="C18" t="s">
        <v>215</v>
      </c>
      <c r="D18" t="s">
        <v>216</v>
      </c>
      <c r="E18" t="s">
        <v>883</v>
      </c>
      <c r="F18">
        <v>2</v>
      </c>
      <c r="G18">
        <v>1</v>
      </c>
      <c r="H18" t="b">
        <v>1</v>
      </c>
      <c r="I18">
        <v>5700</v>
      </c>
      <c r="J18" s="65">
        <v>11400.002899999999</v>
      </c>
      <c r="K18" t="s">
        <v>219</v>
      </c>
      <c r="L18" t="s">
        <v>882</v>
      </c>
      <c r="M18" t="s">
        <v>882</v>
      </c>
      <c r="N18">
        <v>45.21</v>
      </c>
      <c r="O18">
        <v>2.5</v>
      </c>
      <c r="P18">
        <v>53.8</v>
      </c>
      <c r="Q18">
        <v>41.91</v>
      </c>
      <c r="R18">
        <v>45.21</v>
      </c>
      <c r="S18">
        <v>4.4000000000000004</v>
      </c>
      <c r="T18">
        <v>4.0800000000000003E-2</v>
      </c>
      <c r="U18">
        <v>21</v>
      </c>
      <c r="V18" s="64" t="str">
        <f t="shared" si="0"/>
        <v>HAP BANCO DE ACTIVIDADES CIRCO</v>
      </c>
    </row>
    <row r="19" spans="1:22">
      <c r="A19" t="s">
        <v>757</v>
      </c>
      <c r="B19" t="s">
        <v>54</v>
      </c>
      <c r="C19" t="s">
        <v>215</v>
      </c>
      <c r="D19" t="s">
        <v>216</v>
      </c>
      <c r="E19" t="s">
        <v>756</v>
      </c>
      <c r="F19">
        <v>24</v>
      </c>
      <c r="G19">
        <v>4</v>
      </c>
      <c r="H19" t="b">
        <v>1</v>
      </c>
      <c r="I19">
        <v>1220</v>
      </c>
      <c r="J19" s="65">
        <v>2440.0012999999999</v>
      </c>
      <c r="K19" t="s">
        <v>219</v>
      </c>
      <c r="L19" t="s">
        <v>755</v>
      </c>
      <c r="M19" t="s">
        <v>755</v>
      </c>
      <c r="N19">
        <v>24</v>
      </c>
      <c r="O19">
        <v>0.4</v>
      </c>
      <c r="P19">
        <v>11.98</v>
      </c>
      <c r="Q19">
        <v>10.99</v>
      </c>
      <c r="R19">
        <v>24</v>
      </c>
      <c r="S19">
        <v>11.6</v>
      </c>
      <c r="T19">
        <v>9.1700000000000004E-2</v>
      </c>
      <c r="U19">
        <v>21</v>
      </c>
      <c r="V19" s="64" t="str">
        <f t="shared" si="0"/>
        <v>HAP BANCO DE DESCARGA</v>
      </c>
    </row>
    <row r="20" spans="1:22">
      <c r="A20" t="s">
        <v>639</v>
      </c>
      <c r="B20" t="s">
        <v>87</v>
      </c>
      <c r="C20" t="s">
        <v>215</v>
      </c>
      <c r="D20" t="s">
        <v>216</v>
      </c>
      <c r="E20" t="s">
        <v>638</v>
      </c>
      <c r="F20">
        <v>2</v>
      </c>
      <c r="G20">
        <v>1</v>
      </c>
      <c r="H20" t="b">
        <v>1</v>
      </c>
      <c r="I20">
        <v>11500</v>
      </c>
      <c r="J20" s="65">
        <v>22999.994600000002</v>
      </c>
      <c r="K20" t="s">
        <v>219</v>
      </c>
      <c r="L20" t="s">
        <v>637</v>
      </c>
      <c r="M20" t="s">
        <v>637</v>
      </c>
      <c r="N20">
        <v>54.99</v>
      </c>
      <c r="O20">
        <v>6</v>
      </c>
      <c r="P20">
        <v>80.69</v>
      </c>
      <c r="Q20">
        <v>28.09</v>
      </c>
      <c r="R20">
        <v>54.99</v>
      </c>
      <c r="S20">
        <v>13</v>
      </c>
      <c r="T20">
        <v>8.5500000000000007E-2</v>
      </c>
      <c r="U20">
        <v>21</v>
      </c>
      <c r="V20" s="64" t="str">
        <f t="shared" si="0"/>
        <v>HAP BANCO DE TRABAJO</v>
      </c>
    </row>
    <row r="21" spans="1:22">
      <c r="A21" t="s">
        <v>244</v>
      </c>
      <c r="B21" t="s">
        <v>72</v>
      </c>
      <c r="C21" t="s">
        <v>215</v>
      </c>
      <c r="D21" t="s">
        <v>216</v>
      </c>
      <c r="E21" t="s">
        <v>243</v>
      </c>
      <c r="F21">
        <v>6</v>
      </c>
      <c r="G21">
        <v>2</v>
      </c>
      <c r="H21" t="b">
        <v>1</v>
      </c>
      <c r="I21">
        <v>2690</v>
      </c>
      <c r="J21" s="65">
        <v>5379.9988000000003</v>
      </c>
      <c r="K21" t="s">
        <v>219</v>
      </c>
      <c r="L21" t="s">
        <v>242</v>
      </c>
      <c r="M21" t="s">
        <v>242</v>
      </c>
      <c r="N21">
        <v>15</v>
      </c>
      <c r="O21">
        <v>1.33</v>
      </c>
      <c r="P21">
        <v>18</v>
      </c>
      <c r="Q21">
        <v>30</v>
      </c>
      <c r="R21">
        <v>15</v>
      </c>
      <c r="S21">
        <v>8.8000000000000007</v>
      </c>
      <c r="T21">
        <v>5.8500000000000003E-2</v>
      </c>
      <c r="U21">
        <v>21</v>
      </c>
      <c r="V21" s="64" t="str">
        <f t="shared" si="0"/>
        <v>HAP BANCO DESCARGA Y XILOFONO</v>
      </c>
    </row>
    <row r="22" spans="1:22">
      <c r="A22" t="s">
        <v>247</v>
      </c>
      <c r="B22" t="s">
        <v>88</v>
      </c>
      <c r="C22" t="s">
        <v>215</v>
      </c>
      <c r="D22" t="s">
        <v>216</v>
      </c>
      <c r="E22" t="s">
        <v>246</v>
      </c>
      <c r="F22">
        <v>12</v>
      </c>
      <c r="G22">
        <v>4</v>
      </c>
      <c r="H22" t="b">
        <v>1</v>
      </c>
      <c r="I22">
        <v>1750</v>
      </c>
      <c r="J22" s="65">
        <v>3499.9976000000001</v>
      </c>
      <c r="K22" t="s">
        <v>219</v>
      </c>
      <c r="L22" t="s">
        <v>245</v>
      </c>
      <c r="M22" t="s">
        <v>245</v>
      </c>
      <c r="N22">
        <v>12.7</v>
      </c>
      <c r="O22">
        <v>0.42</v>
      </c>
      <c r="P22">
        <v>18</v>
      </c>
      <c r="Q22">
        <v>18</v>
      </c>
      <c r="R22">
        <v>12.7</v>
      </c>
      <c r="S22">
        <v>6.2</v>
      </c>
      <c r="T22">
        <v>6.3600000000000004E-2</v>
      </c>
      <c r="U22">
        <v>21</v>
      </c>
      <c r="V22" s="64" t="str">
        <f t="shared" si="0"/>
        <v>HAP BATERIA PARA BEBE</v>
      </c>
    </row>
    <row r="23" spans="1:22">
      <c r="A23" t="s">
        <v>923</v>
      </c>
      <c r="B23" t="s">
        <v>920</v>
      </c>
      <c r="C23" t="s">
        <v>215</v>
      </c>
      <c r="D23" t="s">
        <v>216</v>
      </c>
      <c r="E23" t="s">
        <v>922</v>
      </c>
      <c r="F23">
        <v>6</v>
      </c>
      <c r="G23">
        <v>2</v>
      </c>
      <c r="H23" t="b">
        <v>1</v>
      </c>
      <c r="I23">
        <v>2350</v>
      </c>
      <c r="J23" s="65">
        <v>4700.0029999999997</v>
      </c>
      <c r="K23" t="s">
        <v>219</v>
      </c>
      <c r="L23" t="s">
        <v>921</v>
      </c>
      <c r="M23" t="s">
        <v>921</v>
      </c>
      <c r="N23">
        <v>6</v>
      </c>
      <c r="O23">
        <v>0.38</v>
      </c>
      <c r="P23">
        <v>24</v>
      </c>
      <c r="Q23">
        <v>30</v>
      </c>
      <c r="R23">
        <v>6</v>
      </c>
      <c r="S23">
        <v>6.1</v>
      </c>
      <c r="T23">
        <v>2.1100000000000001E-2</v>
      </c>
      <c r="U23">
        <v>21</v>
      </c>
      <c r="V23" s="64" t="str">
        <f t="shared" si="0"/>
        <v>HAP BATIDORA MIXER</v>
      </c>
    </row>
    <row r="24" spans="1:22">
      <c r="A24" t="s">
        <v>687</v>
      </c>
      <c r="B24" t="s">
        <v>89</v>
      </c>
      <c r="C24" t="s">
        <v>215</v>
      </c>
      <c r="D24" t="s">
        <v>216</v>
      </c>
      <c r="E24" t="s">
        <v>686</v>
      </c>
      <c r="F24">
        <v>2</v>
      </c>
      <c r="G24">
        <v>1</v>
      </c>
      <c r="H24" t="b">
        <v>1</v>
      </c>
      <c r="I24">
        <v>9900</v>
      </c>
      <c r="J24" s="65">
        <v>19800.004400000002</v>
      </c>
      <c r="K24" t="s">
        <v>219</v>
      </c>
      <c r="L24" t="s">
        <v>685</v>
      </c>
      <c r="M24" t="s">
        <v>685</v>
      </c>
      <c r="N24">
        <v>84.2</v>
      </c>
      <c r="O24">
        <v>4.0999999999999996</v>
      </c>
      <c r="P24">
        <v>49.91</v>
      </c>
      <c r="Q24">
        <v>37.99</v>
      </c>
      <c r="R24">
        <v>84.2</v>
      </c>
      <c r="S24">
        <v>9.5</v>
      </c>
      <c r="T24">
        <v>0.1037</v>
      </c>
      <c r="U24">
        <v>21</v>
      </c>
      <c r="V24" s="64" t="str">
        <f t="shared" si="0"/>
        <v>HAP BICICLETA BALACEADORA</v>
      </c>
    </row>
    <row r="25" spans="1:22">
      <c r="A25" t="s">
        <v>346</v>
      </c>
      <c r="B25" t="s">
        <v>90</v>
      </c>
      <c r="C25" t="s">
        <v>215</v>
      </c>
      <c r="D25" t="s">
        <v>216</v>
      </c>
      <c r="E25" t="s">
        <v>345</v>
      </c>
      <c r="F25">
        <v>12</v>
      </c>
      <c r="G25">
        <v>4</v>
      </c>
      <c r="H25" t="b">
        <v>1</v>
      </c>
      <c r="I25">
        <v>1350</v>
      </c>
      <c r="J25" s="65">
        <v>2699.9940000000001</v>
      </c>
      <c r="K25" t="s">
        <v>219</v>
      </c>
      <c r="L25" t="s">
        <v>344</v>
      </c>
      <c r="M25" t="s">
        <v>344</v>
      </c>
      <c r="N25">
        <v>18.2</v>
      </c>
      <c r="O25">
        <v>0.74</v>
      </c>
      <c r="P25">
        <v>5.8</v>
      </c>
      <c r="Q25">
        <v>18.2</v>
      </c>
      <c r="R25">
        <v>18.2</v>
      </c>
      <c r="S25">
        <v>9.4</v>
      </c>
      <c r="T25">
        <v>2.7099999999999999E-2</v>
      </c>
      <c r="U25">
        <v>21</v>
      </c>
      <c r="V25" s="64" t="str">
        <f t="shared" si="0"/>
        <v>HAP BLOQUE DE ANIMALES DE GRANJA</v>
      </c>
    </row>
    <row r="26" spans="1:22">
      <c r="A26" t="s">
        <v>803</v>
      </c>
      <c r="B26" t="s">
        <v>800</v>
      </c>
      <c r="C26" t="s">
        <v>215</v>
      </c>
      <c r="D26" t="s">
        <v>216</v>
      </c>
      <c r="E26" t="s">
        <v>802</v>
      </c>
      <c r="F26">
        <v>6</v>
      </c>
      <c r="G26">
        <v>3</v>
      </c>
      <c r="H26" t="b">
        <v>1</v>
      </c>
      <c r="I26">
        <v>1410</v>
      </c>
      <c r="J26" s="65">
        <v>2820.0018</v>
      </c>
      <c r="K26" t="s">
        <v>219</v>
      </c>
      <c r="L26" t="s">
        <v>801</v>
      </c>
      <c r="M26" t="s">
        <v>801</v>
      </c>
      <c r="N26">
        <v>14</v>
      </c>
      <c r="O26">
        <v>0.26</v>
      </c>
      <c r="P26">
        <v>14</v>
      </c>
      <c r="Q26">
        <v>14</v>
      </c>
      <c r="R26">
        <v>14</v>
      </c>
      <c r="S26">
        <v>4.5</v>
      </c>
      <c r="T26">
        <v>4.0800000000000003E-2</v>
      </c>
      <c r="U26">
        <v>21</v>
      </c>
      <c r="V26" s="64" t="str">
        <f t="shared" si="0"/>
        <v>HAP BLOQUES CARTON AQPILABLES PEPE Y FRIENDS</v>
      </c>
    </row>
    <row r="27" spans="1:22">
      <c r="A27" t="s">
        <v>775</v>
      </c>
      <c r="B27" t="s">
        <v>772</v>
      </c>
      <c r="C27" t="s">
        <v>215</v>
      </c>
      <c r="D27" t="s">
        <v>216</v>
      </c>
      <c r="E27" t="s">
        <v>774</v>
      </c>
      <c r="F27">
        <v>6</v>
      </c>
      <c r="G27">
        <v>2</v>
      </c>
      <c r="H27" t="b">
        <v>1</v>
      </c>
      <c r="I27">
        <v>2650</v>
      </c>
      <c r="J27" s="65">
        <v>5300.0056999999997</v>
      </c>
      <c r="K27" t="s">
        <v>219</v>
      </c>
      <c r="L27" t="s">
        <v>773</v>
      </c>
      <c r="M27" t="s">
        <v>773</v>
      </c>
      <c r="N27">
        <v>45.21</v>
      </c>
      <c r="O27">
        <v>2.5</v>
      </c>
      <c r="P27">
        <v>53.8</v>
      </c>
      <c r="Q27">
        <v>41.91</v>
      </c>
      <c r="R27">
        <v>45.21</v>
      </c>
      <c r="S27">
        <v>4.4000000000000004</v>
      </c>
      <c r="T27">
        <v>4.0800000000000003E-2</v>
      </c>
      <c r="U27">
        <v>21</v>
      </c>
      <c r="V27" s="64" t="str">
        <f t="shared" si="0"/>
        <v>HAP BLOQUES DE MADERA</v>
      </c>
    </row>
    <row r="28" spans="1:22">
      <c r="A28" t="s">
        <v>1055</v>
      </c>
      <c r="B28" t="s">
        <v>1052</v>
      </c>
      <c r="C28" t="s">
        <v>215</v>
      </c>
      <c r="D28" t="s">
        <v>216</v>
      </c>
      <c r="E28" t="s">
        <v>1054</v>
      </c>
      <c r="F28">
        <v>6</v>
      </c>
      <c r="G28">
        <v>2</v>
      </c>
      <c r="H28" t="b">
        <v>1</v>
      </c>
      <c r="I28">
        <v>1880</v>
      </c>
      <c r="J28" s="65">
        <v>3760.0023999999999</v>
      </c>
      <c r="K28" t="s">
        <v>219</v>
      </c>
      <c r="L28" t="s">
        <v>1053</v>
      </c>
      <c r="M28" t="s">
        <v>1053</v>
      </c>
      <c r="N28">
        <v>18</v>
      </c>
      <c r="O28">
        <v>0.47</v>
      </c>
      <c r="P28">
        <v>7.5</v>
      </c>
      <c r="Q28">
        <v>22.5</v>
      </c>
      <c r="R28">
        <v>18</v>
      </c>
      <c r="S28">
        <v>6.1</v>
      </c>
      <c r="T28">
        <v>2.1100000000000001E-2</v>
      </c>
      <c r="U28">
        <v>21</v>
      </c>
      <c r="V28" s="64" t="str">
        <f t="shared" si="0"/>
        <v>HAP BLOQUES MADERA 50 PIEZAS</v>
      </c>
    </row>
    <row r="29" spans="1:22">
      <c r="A29" t="s">
        <v>627</v>
      </c>
      <c r="B29" t="s">
        <v>82</v>
      </c>
      <c r="C29" t="s">
        <v>215</v>
      </c>
      <c r="D29" t="s">
        <v>216</v>
      </c>
      <c r="E29" t="s">
        <v>626</v>
      </c>
      <c r="F29">
        <v>12</v>
      </c>
      <c r="G29">
        <v>2</v>
      </c>
      <c r="H29" t="b">
        <v>1</v>
      </c>
      <c r="I29">
        <v>1850</v>
      </c>
      <c r="J29" s="65">
        <v>3699.9985000000001</v>
      </c>
      <c r="K29" t="s">
        <v>219</v>
      </c>
      <c r="L29" t="s">
        <v>625</v>
      </c>
      <c r="M29" t="s">
        <v>625</v>
      </c>
      <c r="N29">
        <v>21.48</v>
      </c>
      <c r="O29">
        <v>0.67</v>
      </c>
      <c r="P29">
        <v>19.3</v>
      </c>
      <c r="Q29">
        <v>8.99</v>
      </c>
      <c r="R29">
        <v>21.48</v>
      </c>
      <c r="S29">
        <v>8.3000000000000007</v>
      </c>
      <c r="T29">
        <v>4.9500000000000002E-2</v>
      </c>
      <c r="U29">
        <v>21</v>
      </c>
      <c r="V29" s="64" t="str">
        <f t="shared" si="0"/>
        <v>HAP BURBUJA DOBLE</v>
      </c>
    </row>
    <row r="30" spans="1:22">
      <c r="A30" t="s">
        <v>519</v>
      </c>
      <c r="B30" t="s">
        <v>49</v>
      </c>
      <c r="C30" t="s">
        <v>215</v>
      </c>
      <c r="D30" t="s">
        <v>216</v>
      </c>
      <c r="E30" t="s">
        <v>518</v>
      </c>
      <c r="F30">
        <v>2</v>
      </c>
      <c r="G30">
        <v>1</v>
      </c>
      <c r="H30" t="b">
        <v>1</v>
      </c>
      <c r="I30">
        <v>9100</v>
      </c>
      <c r="J30" s="65">
        <v>18199.997200000002</v>
      </c>
      <c r="K30" t="s">
        <v>219</v>
      </c>
      <c r="L30" t="s">
        <v>517</v>
      </c>
      <c r="M30" t="s">
        <v>517</v>
      </c>
      <c r="N30">
        <v>67.58</v>
      </c>
      <c r="O30">
        <v>4.0999999999999996</v>
      </c>
      <c r="P30">
        <v>52.19</v>
      </c>
      <c r="Q30">
        <v>28.29</v>
      </c>
      <c r="R30">
        <v>67.58</v>
      </c>
      <c r="S30">
        <v>9</v>
      </c>
      <c r="T30">
        <v>5.7700000000000001E-2</v>
      </c>
      <c r="U30">
        <v>21</v>
      </c>
      <c r="V30" s="64" t="str">
        <f t="shared" si="0"/>
        <v>HAP CABALLITO MECEDOR DE MADERA</v>
      </c>
    </row>
    <row r="31" spans="1:22">
      <c r="A31" t="s">
        <v>999</v>
      </c>
      <c r="B31" t="s">
        <v>996</v>
      </c>
      <c r="C31" t="s">
        <v>215</v>
      </c>
      <c r="D31" t="s">
        <v>216</v>
      </c>
      <c r="E31" t="s">
        <v>998</v>
      </c>
      <c r="F31">
        <v>4</v>
      </c>
      <c r="G31">
        <v>1</v>
      </c>
      <c r="H31" t="b">
        <v>1</v>
      </c>
      <c r="I31">
        <v>4900</v>
      </c>
      <c r="J31" s="65">
        <v>9799.9956999999995</v>
      </c>
      <c r="K31" t="s">
        <v>219</v>
      </c>
      <c r="L31" t="s">
        <v>997</v>
      </c>
      <c r="M31" t="s">
        <v>997</v>
      </c>
      <c r="N31">
        <v>23.5</v>
      </c>
      <c r="O31">
        <v>2.08</v>
      </c>
      <c r="P31">
        <v>32</v>
      </c>
      <c r="Q31">
        <v>21.5</v>
      </c>
      <c r="R31">
        <v>23.5</v>
      </c>
      <c r="S31">
        <v>9.8000000000000007</v>
      </c>
      <c r="T31">
        <v>2.1100000000000001E-2</v>
      </c>
      <c r="U31">
        <v>21</v>
      </c>
      <c r="V31" s="64" t="str">
        <f t="shared" si="0"/>
        <v>HAP CAJA CONSTRUCTOR VIAS</v>
      </c>
    </row>
    <row r="32" spans="1:22">
      <c r="A32" t="s">
        <v>283</v>
      </c>
      <c r="B32" t="s">
        <v>68</v>
      </c>
      <c r="C32" t="s">
        <v>215</v>
      </c>
      <c r="D32" t="s">
        <v>216</v>
      </c>
      <c r="E32" t="s">
        <v>282</v>
      </c>
      <c r="F32">
        <v>4</v>
      </c>
      <c r="G32">
        <v>1</v>
      </c>
      <c r="H32" t="b">
        <v>1</v>
      </c>
      <c r="I32">
        <v>2930</v>
      </c>
      <c r="J32" s="65">
        <v>5860.0057999999999</v>
      </c>
      <c r="K32" t="s">
        <v>219</v>
      </c>
      <c r="L32" t="s">
        <v>281</v>
      </c>
      <c r="M32" t="s">
        <v>281</v>
      </c>
      <c r="N32">
        <v>24.5</v>
      </c>
      <c r="O32">
        <v>1.1100000000000001</v>
      </c>
      <c r="P32">
        <v>21.5</v>
      </c>
      <c r="Q32">
        <v>25.5</v>
      </c>
      <c r="R32">
        <v>24.5</v>
      </c>
      <c r="S32">
        <v>5.6</v>
      </c>
      <c r="T32">
        <v>6.1600000000000002E-2</v>
      </c>
      <c r="U32">
        <v>21</v>
      </c>
      <c r="V32" s="64" t="str">
        <f t="shared" si="0"/>
        <v>HAP CAJA DE ACTIVIDADES PORTATIL</v>
      </c>
    </row>
    <row r="33" spans="1:22">
      <c r="A33" t="s">
        <v>867</v>
      </c>
      <c r="B33" t="s">
        <v>864</v>
      </c>
      <c r="C33" t="s">
        <v>215</v>
      </c>
      <c r="D33" t="s">
        <v>216</v>
      </c>
      <c r="E33" t="s">
        <v>866</v>
      </c>
      <c r="F33">
        <v>8</v>
      </c>
      <c r="G33">
        <v>2</v>
      </c>
      <c r="H33" t="b">
        <v>1</v>
      </c>
      <c r="I33">
        <v>2350</v>
      </c>
      <c r="J33" s="65">
        <v>4700.0029999999997</v>
      </c>
      <c r="K33" t="s">
        <v>219</v>
      </c>
      <c r="L33" t="s">
        <v>865</v>
      </c>
      <c r="M33" t="s">
        <v>865</v>
      </c>
      <c r="N33">
        <v>45.21</v>
      </c>
      <c r="O33">
        <v>2.5</v>
      </c>
      <c r="P33">
        <v>53.8</v>
      </c>
      <c r="Q33">
        <v>41.91</v>
      </c>
      <c r="R33">
        <v>45.21</v>
      </c>
      <c r="S33">
        <v>4.4000000000000004</v>
      </c>
      <c r="T33">
        <v>4.0800000000000003E-2</v>
      </c>
      <c r="U33">
        <v>21</v>
      </c>
      <c r="V33" s="64" t="str">
        <f t="shared" si="0"/>
        <v>HAP CAJA DE ARTE MAGICA</v>
      </c>
    </row>
    <row r="34" spans="1:22">
      <c r="A34" t="s">
        <v>630</v>
      </c>
      <c r="B34" t="s">
        <v>78</v>
      </c>
      <c r="C34" t="s">
        <v>215</v>
      </c>
      <c r="D34" t="s">
        <v>216</v>
      </c>
      <c r="E34" t="s">
        <v>629</v>
      </c>
      <c r="F34">
        <v>2</v>
      </c>
      <c r="G34">
        <v>1</v>
      </c>
      <c r="H34" t="b">
        <v>1</v>
      </c>
      <c r="I34">
        <v>3900</v>
      </c>
      <c r="J34" s="65">
        <v>7799.9988000000003</v>
      </c>
      <c r="K34" t="s">
        <v>219</v>
      </c>
      <c r="L34" t="s">
        <v>628</v>
      </c>
      <c r="M34" t="s">
        <v>628</v>
      </c>
      <c r="N34">
        <v>23.49</v>
      </c>
      <c r="O34">
        <v>1.79</v>
      </c>
      <c r="P34">
        <v>35</v>
      </c>
      <c r="Q34">
        <v>21</v>
      </c>
      <c r="R34">
        <v>23.49</v>
      </c>
      <c r="S34">
        <v>4.5</v>
      </c>
      <c r="T34">
        <v>4.5600000000000002E-2</v>
      </c>
      <c r="U34">
        <v>21</v>
      </c>
      <c r="V34" s="64" t="str">
        <f t="shared" si="0"/>
        <v>HAP CAJA DE DESCUBRIR</v>
      </c>
    </row>
    <row r="35" spans="1:22">
      <c r="A35" t="s">
        <v>787</v>
      </c>
      <c r="B35" t="s">
        <v>784</v>
      </c>
      <c r="C35" t="s">
        <v>215</v>
      </c>
      <c r="D35" t="s">
        <v>216</v>
      </c>
      <c r="E35" t="s">
        <v>786</v>
      </c>
      <c r="F35">
        <v>24</v>
      </c>
      <c r="G35">
        <v>2</v>
      </c>
      <c r="H35" t="b">
        <v>1</v>
      </c>
      <c r="I35">
        <v>1880</v>
      </c>
      <c r="J35" s="65">
        <v>3760.0023999999999</v>
      </c>
      <c r="K35" t="s">
        <v>219</v>
      </c>
      <c r="L35" t="s">
        <v>785</v>
      </c>
      <c r="M35" t="s">
        <v>785</v>
      </c>
      <c r="N35">
        <v>45.21</v>
      </c>
      <c r="O35">
        <v>2.5</v>
      </c>
      <c r="P35">
        <v>53.8</v>
      </c>
      <c r="Q35">
        <v>41.91</v>
      </c>
      <c r="R35">
        <v>45.21</v>
      </c>
      <c r="S35">
        <v>4.4000000000000004</v>
      </c>
      <c r="T35">
        <v>4.0800000000000003E-2</v>
      </c>
      <c r="U35">
        <v>21</v>
      </c>
      <c r="V35" s="64" t="str">
        <f t="shared" si="0"/>
        <v>HAP CAJA DE MUSICA GIRATORIA</v>
      </c>
    </row>
    <row r="36" spans="1:22">
      <c r="A36" t="s">
        <v>648</v>
      </c>
      <c r="B36" t="s">
        <v>91</v>
      </c>
      <c r="C36" t="s">
        <v>215</v>
      </c>
      <c r="D36" t="s">
        <v>216</v>
      </c>
      <c r="E36" t="s">
        <v>647</v>
      </c>
      <c r="F36">
        <v>6</v>
      </c>
      <c r="G36">
        <v>1</v>
      </c>
      <c r="H36" t="b">
        <v>1</v>
      </c>
      <c r="I36">
        <v>3800</v>
      </c>
      <c r="J36" s="65">
        <v>7599.9979000000003</v>
      </c>
      <c r="K36" t="s">
        <v>219</v>
      </c>
      <c r="L36" t="s">
        <v>646</v>
      </c>
      <c r="M36" t="s">
        <v>646</v>
      </c>
      <c r="N36">
        <v>29.99</v>
      </c>
      <c r="O36">
        <v>1.5</v>
      </c>
      <c r="P36">
        <v>26.59</v>
      </c>
      <c r="Q36">
        <v>8.7100000000000009</v>
      </c>
      <c r="R36">
        <v>29.99</v>
      </c>
      <c r="S36">
        <v>9.8000000000000007</v>
      </c>
      <c r="T36">
        <v>4.9500000000000002E-2</v>
      </c>
      <c r="U36">
        <v>21</v>
      </c>
      <c r="V36" s="64" t="str">
        <f t="shared" si="0"/>
        <v>HAP CAJA HERRAMIENTAS EXPERIMENTOS DE CIENCIA</v>
      </c>
    </row>
    <row r="37" spans="1:22">
      <c r="A37" t="s">
        <v>659</v>
      </c>
      <c r="B37" t="s">
        <v>92</v>
      </c>
      <c r="C37" t="s">
        <v>215</v>
      </c>
      <c r="D37" t="s">
        <v>216</v>
      </c>
      <c r="E37" t="s">
        <v>1080</v>
      </c>
      <c r="F37">
        <v>6</v>
      </c>
      <c r="G37">
        <v>1</v>
      </c>
      <c r="H37" t="b">
        <v>1</v>
      </c>
      <c r="I37">
        <v>4190</v>
      </c>
      <c r="J37" s="65">
        <v>8380.0002000000004</v>
      </c>
      <c r="K37" t="s">
        <v>219</v>
      </c>
      <c r="L37" t="s">
        <v>658</v>
      </c>
      <c r="M37" t="s">
        <v>658</v>
      </c>
      <c r="N37">
        <v>26</v>
      </c>
      <c r="O37">
        <v>0.45</v>
      </c>
      <c r="P37">
        <v>15</v>
      </c>
      <c r="Q37">
        <v>20</v>
      </c>
      <c r="R37">
        <v>26</v>
      </c>
      <c r="S37">
        <v>8.6999999999999993</v>
      </c>
      <c r="T37">
        <v>4.9500000000000002E-2</v>
      </c>
      <c r="U37">
        <v>21</v>
      </c>
      <c r="V37" s="64" t="str">
        <f t="shared" si="0"/>
        <v>HAP CAJA REGISTRADORA</v>
      </c>
    </row>
    <row r="38" spans="1:22">
      <c r="A38" t="s">
        <v>987</v>
      </c>
      <c r="B38" t="s">
        <v>984</v>
      </c>
      <c r="C38" t="s">
        <v>215</v>
      </c>
      <c r="D38" t="s">
        <v>216</v>
      </c>
      <c r="E38" t="s">
        <v>986</v>
      </c>
      <c r="F38">
        <v>24</v>
      </c>
      <c r="G38">
        <v>4</v>
      </c>
      <c r="H38" t="b">
        <v>1</v>
      </c>
      <c r="I38">
        <v>1410</v>
      </c>
      <c r="J38" s="65">
        <v>2820.0018</v>
      </c>
      <c r="K38" t="s">
        <v>219</v>
      </c>
      <c r="L38" t="s">
        <v>985</v>
      </c>
      <c r="M38" t="s">
        <v>985</v>
      </c>
      <c r="N38">
        <v>10</v>
      </c>
      <c r="O38">
        <v>0.31</v>
      </c>
      <c r="P38">
        <v>20</v>
      </c>
      <c r="Q38">
        <v>5</v>
      </c>
      <c r="R38">
        <v>10</v>
      </c>
      <c r="S38">
        <v>3.9</v>
      </c>
      <c r="T38">
        <v>2.1100000000000001E-2</v>
      </c>
      <c r="U38">
        <v>21</v>
      </c>
      <c r="V38" s="64" t="str">
        <f t="shared" si="0"/>
        <v>HAP CAMION DE BOMBEROS CON SIRENA</v>
      </c>
    </row>
    <row r="39" spans="1:22">
      <c r="A39" t="s">
        <v>958</v>
      </c>
      <c r="B39" t="s">
        <v>955</v>
      </c>
      <c r="C39" t="s">
        <v>215</v>
      </c>
      <c r="D39" t="s">
        <v>216</v>
      </c>
      <c r="E39" t="s">
        <v>957</v>
      </c>
      <c r="F39">
        <v>24</v>
      </c>
      <c r="G39">
        <v>2</v>
      </c>
      <c r="H39" t="b">
        <v>1</v>
      </c>
      <c r="I39">
        <v>1880</v>
      </c>
      <c r="J39" s="65">
        <v>3760.0023999999999</v>
      </c>
      <c r="K39" t="s">
        <v>219</v>
      </c>
      <c r="L39" t="s">
        <v>956</v>
      </c>
      <c r="M39" t="s">
        <v>956</v>
      </c>
      <c r="N39">
        <v>6</v>
      </c>
      <c r="O39">
        <v>0.38</v>
      </c>
      <c r="P39">
        <v>24</v>
      </c>
      <c r="Q39">
        <v>30</v>
      </c>
      <c r="R39">
        <v>6</v>
      </c>
      <c r="S39">
        <v>6.1</v>
      </c>
      <c r="T39">
        <v>2.1100000000000001E-2</v>
      </c>
      <c r="U39">
        <v>21</v>
      </c>
      <c r="V39" s="64" t="str">
        <f t="shared" si="0"/>
        <v>HAP CANASTA DE FRUTAS</v>
      </c>
    </row>
    <row r="40" spans="1:22">
      <c r="A40" t="s">
        <v>954</v>
      </c>
      <c r="B40" t="s">
        <v>951</v>
      </c>
      <c r="C40" t="s">
        <v>215</v>
      </c>
      <c r="D40" t="s">
        <v>216</v>
      </c>
      <c r="E40" t="s">
        <v>953</v>
      </c>
      <c r="F40">
        <v>24</v>
      </c>
      <c r="G40">
        <v>2</v>
      </c>
      <c r="H40" t="b">
        <v>1</v>
      </c>
      <c r="I40">
        <v>1880</v>
      </c>
      <c r="J40" s="65">
        <v>3760.0023999999999</v>
      </c>
      <c r="K40" t="s">
        <v>219</v>
      </c>
      <c r="L40" t="s">
        <v>952</v>
      </c>
      <c r="M40" t="s">
        <v>952</v>
      </c>
      <c r="N40">
        <v>6</v>
      </c>
      <c r="O40">
        <v>0.38</v>
      </c>
      <c r="P40">
        <v>24</v>
      </c>
      <c r="Q40">
        <v>30</v>
      </c>
      <c r="R40">
        <v>6</v>
      </c>
      <c r="S40">
        <v>6.1</v>
      </c>
      <c r="T40">
        <v>2.1100000000000001E-2</v>
      </c>
      <c r="U40">
        <v>21</v>
      </c>
      <c r="V40" s="64" t="str">
        <f t="shared" si="0"/>
        <v>HAP CANASTA DE PAN</v>
      </c>
    </row>
    <row r="41" spans="1:22">
      <c r="A41" t="s">
        <v>950</v>
      </c>
      <c r="B41" t="s">
        <v>947</v>
      </c>
      <c r="C41" t="s">
        <v>215</v>
      </c>
      <c r="D41" t="s">
        <v>216</v>
      </c>
      <c r="E41" t="s">
        <v>949</v>
      </c>
      <c r="F41">
        <v>12</v>
      </c>
      <c r="G41">
        <v>2</v>
      </c>
      <c r="H41" t="b">
        <v>1</v>
      </c>
      <c r="I41">
        <v>1880</v>
      </c>
      <c r="J41" s="65">
        <v>3760.0023999999999</v>
      </c>
      <c r="K41" t="s">
        <v>219</v>
      </c>
      <c r="L41" t="s">
        <v>948</v>
      </c>
      <c r="M41" t="s">
        <v>948</v>
      </c>
      <c r="N41">
        <v>6</v>
      </c>
      <c r="O41">
        <v>0.38</v>
      </c>
      <c r="P41">
        <v>24</v>
      </c>
      <c r="Q41">
        <v>30</v>
      </c>
      <c r="R41">
        <v>6</v>
      </c>
      <c r="S41">
        <v>6.1</v>
      </c>
      <c r="T41">
        <v>2.1100000000000001E-2</v>
      </c>
      <c r="U41">
        <v>21</v>
      </c>
      <c r="V41" s="64" t="str">
        <f t="shared" si="0"/>
        <v>HAP CANASTA DE VEGETALES</v>
      </c>
    </row>
    <row r="42" spans="1:22">
      <c r="A42" t="s">
        <v>304</v>
      </c>
      <c r="B42" t="s">
        <v>93</v>
      </c>
      <c r="C42" t="s">
        <v>215</v>
      </c>
      <c r="D42" t="s">
        <v>216</v>
      </c>
      <c r="E42" t="s">
        <v>303</v>
      </c>
      <c r="F42">
        <v>6</v>
      </c>
      <c r="G42">
        <v>2</v>
      </c>
      <c r="H42" t="b">
        <v>1</v>
      </c>
      <c r="I42">
        <v>2800</v>
      </c>
      <c r="J42" s="65">
        <v>5600.0010000000002</v>
      </c>
      <c r="K42" t="s">
        <v>219</v>
      </c>
      <c r="L42" t="s">
        <v>302</v>
      </c>
      <c r="M42" t="s">
        <v>302</v>
      </c>
      <c r="N42">
        <v>13</v>
      </c>
      <c r="O42">
        <v>1.07</v>
      </c>
      <c r="P42">
        <v>24</v>
      </c>
      <c r="Q42">
        <v>30</v>
      </c>
      <c r="R42">
        <v>13</v>
      </c>
      <c r="S42">
        <v>7.6</v>
      </c>
      <c r="T42">
        <v>6.6199999999999995E-2</v>
      </c>
      <c r="U42">
        <v>21</v>
      </c>
      <c r="V42" s="64" t="str">
        <f t="shared" si="0"/>
        <v>HAP CARACOL DE ARRASTRE</v>
      </c>
    </row>
    <row r="43" spans="1:22">
      <c r="A43" t="s">
        <v>900</v>
      </c>
      <c r="B43" t="s">
        <v>897</v>
      </c>
      <c r="C43" t="s">
        <v>215</v>
      </c>
      <c r="D43" t="s">
        <v>216</v>
      </c>
      <c r="E43" t="s">
        <v>899</v>
      </c>
      <c r="F43">
        <v>2</v>
      </c>
      <c r="G43">
        <v>1</v>
      </c>
      <c r="H43" t="b">
        <v>1</v>
      </c>
      <c r="I43">
        <v>6600</v>
      </c>
      <c r="J43" s="65">
        <v>13199.998900000001</v>
      </c>
      <c r="K43" t="s">
        <v>219</v>
      </c>
      <c r="L43" t="s">
        <v>898</v>
      </c>
      <c r="M43" t="s">
        <v>898</v>
      </c>
      <c r="N43">
        <v>44</v>
      </c>
      <c r="O43">
        <v>1.1000000000000001</v>
      </c>
      <c r="P43">
        <v>37</v>
      </c>
      <c r="Q43">
        <v>13</v>
      </c>
      <c r="R43">
        <v>44</v>
      </c>
      <c r="S43">
        <v>6</v>
      </c>
      <c r="T43">
        <v>2.1100000000000001E-2</v>
      </c>
      <c r="U43">
        <v>21</v>
      </c>
      <c r="V43" s="64" t="str">
        <f t="shared" si="0"/>
        <v>HAP CARRITO DE COMPRAS</v>
      </c>
    </row>
    <row r="44" spans="1:22">
      <c r="A44" t="s">
        <v>557</v>
      </c>
      <c r="B44" t="s">
        <v>37</v>
      </c>
      <c r="C44" t="s">
        <v>215</v>
      </c>
      <c r="D44" t="s">
        <v>216</v>
      </c>
      <c r="E44" t="s">
        <v>556</v>
      </c>
      <c r="F44">
        <v>6</v>
      </c>
      <c r="G44">
        <v>2</v>
      </c>
      <c r="H44" t="b">
        <v>1</v>
      </c>
      <c r="I44">
        <v>2460</v>
      </c>
      <c r="J44" s="65">
        <v>4920.0051999999996</v>
      </c>
      <c r="K44" t="s">
        <v>219</v>
      </c>
      <c r="L44" t="s">
        <v>555</v>
      </c>
      <c r="M44" t="s">
        <v>555</v>
      </c>
      <c r="N44">
        <v>32</v>
      </c>
      <c r="O44">
        <v>0.56999999999999995</v>
      </c>
      <c r="P44">
        <v>35.99</v>
      </c>
      <c r="Q44">
        <v>10</v>
      </c>
      <c r="R44">
        <v>32</v>
      </c>
      <c r="S44">
        <v>4.3</v>
      </c>
      <c r="T44">
        <v>7.5200000000000003E-2</v>
      </c>
      <c r="U44">
        <v>21</v>
      </c>
      <c r="V44" s="64" t="str">
        <f t="shared" si="0"/>
        <v>HAP CASCADA DE JUGUETE PARA BAÑO</v>
      </c>
    </row>
    <row r="45" spans="1:22">
      <c r="A45" t="s">
        <v>486</v>
      </c>
      <c r="B45" t="s">
        <v>484</v>
      </c>
      <c r="C45" t="s">
        <v>215</v>
      </c>
      <c r="D45" t="s">
        <v>216</v>
      </c>
      <c r="E45" t="s">
        <v>219</v>
      </c>
      <c r="F45">
        <v>1</v>
      </c>
      <c r="G45">
        <v>1</v>
      </c>
      <c r="H45" t="b">
        <v>1</v>
      </c>
      <c r="I45">
        <v>0</v>
      </c>
      <c r="J45" s="65">
        <v>0</v>
      </c>
      <c r="K45" t="s">
        <v>219</v>
      </c>
      <c r="L45" t="s">
        <v>485</v>
      </c>
      <c r="M45" t="s">
        <v>485</v>
      </c>
      <c r="N45">
        <v>0</v>
      </c>
      <c r="O45">
        <v>0</v>
      </c>
      <c r="P45">
        <v>0</v>
      </c>
      <c r="Q45">
        <v>0</v>
      </c>
      <c r="R45">
        <v>0</v>
      </c>
      <c r="U45">
        <v>21</v>
      </c>
      <c r="V45" s="64" t="str">
        <f t="shared" si="0"/>
        <v>HAP CENEFA 115X4 CM</v>
      </c>
    </row>
    <row r="46" spans="1:22">
      <c r="A46" t="s">
        <v>489</v>
      </c>
      <c r="B46" t="s">
        <v>487</v>
      </c>
      <c r="C46" t="s">
        <v>215</v>
      </c>
      <c r="D46" t="s">
        <v>216</v>
      </c>
      <c r="E46" t="s">
        <v>219</v>
      </c>
      <c r="F46">
        <v>1</v>
      </c>
      <c r="G46">
        <v>1</v>
      </c>
      <c r="H46" t="b">
        <v>1</v>
      </c>
      <c r="I46">
        <v>0</v>
      </c>
      <c r="J46" s="65">
        <v>0</v>
      </c>
      <c r="K46" t="s">
        <v>219</v>
      </c>
      <c r="L46" t="s">
        <v>488</v>
      </c>
      <c r="M46" t="s">
        <v>488</v>
      </c>
      <c r="N46">
        <v>0</v>
      </c>
      <c r="O46">
        <v>0</v>
      </c>
      <c r="P46">
        <v>0</v>
      </c>
      <c r="Q46">
        <v>0</v>
      </c>
      <c r="R46">
        <v>0</v>
      </c>
      <c r="U46">
        <v>21</v>
      </c>
      <c r="V46" s="64" t="str">
        <f t="shared" si="0"/>
        <v>HAP CENEFA 45X180 CM</v>
      </c>
    </row>
    <row r="47" spans="1:22">
      <c r="A47" t="s">
        <v>483</v>
      </c>
      <c r="B47" t="s">
        <v>481</v>
      </c>
      <c r="C47" t="s">
        <v>215</v>
      </c>
      <c r="D47" t="s">
        <v>216</v>
      </c>
      <c r="E47" t="s">
        <v>219</v>
      </c>
      <c r="F47">
        <v>1</v>
      </c>
      <c r="G47">
        <v>1</v>
      </c>
      <c r="H47" t="b">
        <v>1</v>
      </c>
      <c r="I47">
        <v>0</v>
      </c>
      <c r="J47" s="65">
        <v>0</v>
      </c>
      <c r="K47" t="s">
        <v>219</v>
      </c>
      <c r="L47" t="s">
        <v>482</v>
      </c>
      <c r="M47" t="s">
        <v>482</v>
      </c>
      <c r="N47">
        <v>0</v>
      </c>
      <c r="O47">
        <v>0</v>
      </c>
      <c r="P47">
        <v>0</v>
      </c>
      <c r="Q47">
        <v>0</v>
      </c>
      <c r="R47">
        <v>0</v>
      </c>
      <c r="U47">
        <v>21</v>
      </c>
      <c r="V47" s="64" t="str">
        <f t="shared" si="0"/>
        <v>HAP CENEFA 80X4 CM</v>
      </c>
    </row>
    <row r="48" spans="1:22">
      <c r="A48" t="s">
        <v>633</v>
      </c>
      <c r="B48" t="s">
        <v>79</v>
      </c>
      <c r="C48" t="s">
        <v>215</v>
      </c>
      <c r="D48" t="s">
        <v>216</v>
      </c>
      <c r="E48" t="s">
        <v>632</v>
      </c>
      <c r="F48">
        <v>1</v>
      </c>
      <c r="G48">
        <v>1</v>
      </c>
      <c r="H48" t="b">
        <v>1</v>
      </c>
      <c r="I48">
        <v>54000</v>
      </c>
      <c r="J48" s="65">
        <v>108000.00199999999</v>
      </c>
      <c r="K48" t="s">
        <v>219</v>
      </c>
      <c r="L48" t="s">
        <v>631</v>
      </c>
      <c r="M48" t="s">
        <v>631</v>
      </c>
      <c r="N48">
        <v>75.48</v>
      </c>
      <c r="O48">
        <v>24.65</v>
      </c>
      <c r="P48">
        <v>89</v>
      </c>
      <c r="Q48">
        <v>65.400000000000006</v>
      </c>
      <c r="R48">
        <v>75.48</v>
      </c>
      <c r="S48">
        <v>32</v>
      </c>
      <c r="T48">
        <v>4.9500000000000002E-2</v>
      </c>
      <c r="U48">
        <v>21</v>
      </c>
      <c r="V48" s="64" t="str">
        <f t="shared" si="0"/>
        <v>HAP CENTRO DE ACTIVIDADES ARRECIFE DE CORAL</v>
      </c>
    </row>
    <row r="49" spans="1:22">
      <c r="A49" t="s">
        <v>397</v>
      </c>
      <c r="B49" t="s">
        <v>94</v>
      </c>
      <c r="C49" t="s">
        <v>215</v>
      </c>
      <c r="D49" t="s">
        <v>216</v>
      </c>
      <c r="E49" t="s">
        <v>396</v>
      </c>
      <c r="F49">
        <v>8</v>
      </c>
      <c r="G49">
        <v>1</v>
      </c>
      <c r="H49" t="b">
        <v>1</v>
      </c>
      <c r="I49">
        <v>2930</v>
      </c>
      <c r="J49" s="65">
        <v>5860.0057999999999</v>
      </c>
      <c r="K49" t="s">
        <v>219</v>
      </c>
      <c r="L49" t="s">
        <v>395</v>
      </c>
      <c r="M49" t="s">
        <v>395</v>
      </c>
      <c r="N49">
        <v>24</v>
      </c>
      <c r="O49">
        <v>0.99</v>
      </c>
      <c r="P49">
        <v>8</v>
      </c>
      <c r="Q49">
        <v>40</v>
      </c>
      <c r="R49">
        <v>24</v>
      </c>
      <c r="S49">
        <v>9</v>
      </c>
      <c r="T49">
        <v>6.8699999999999997E-2</v>
      </c>
      <c r="U49">
        <v>21</v>
      </c>
      <c r="V49" s="64" t="str">
        <f t="shared" si="0"/>
        <v>HAP CIRCUITO DE CARGA Y DESCARGA</v>
      </c>
    </row>
    <row r="50" spans="1:22">
      <c r="A50" t="s">
        <v>760</v>
      </c>
      <c r="B50" t="s">
        <v>95</v>
      </c>
      <c r="C50" t="s">
        <v>215</v>
      </c>
      <c r="D50" t="s">
        <v>216</v>
      </c>
      <c r="E50" t="s">
        <v>759</v>
      </c>
      <c r="F50">
        <v>6</v>
      </c>
      <c r="G50">
        <v>2</v>
      </c>
      <c r="H50" t="b">
        <v>1</v>
      </c>
      <c r="I50">
        <v>1945</v>
      </c>
      <c r="J50" s="65">
        <v>3890.0048000000002</v>
      </c>
      <c r="K50" t="s">
        <v>219</v>
      </c>
      <c r="L50" t="s">
        <v>758</v>
      </c>
      <c r="M50" t="s">
        <v>758</v>
      </c>
      <c r="N50">
        <v>24</v>
      </c>
      <c r="O50">
        <v>1.1100000000000001</v>
      </c>
      <c r="P50">
        <v>15.01</v>
      </c>
      <c r="Q50">
        <v>12.8</v>
      </c>
      <c r="R50">
        <v>24</v>
      </c>
      <c r="S50">
        <v>7.7</v>
      </c>
      <c r="T50">
        <v>4.9099999999999998E-2</v>
      </c>
      <c r="U50">
        <v>21</v>
      </c>
      <c r="V50" s="64" t="str">
        <f t="shared" si="0"/>
        <v>HAP CJA DE HERRAMIENTAS</v>
      </c>
    </row>
    <row r="51" spans="1:22">
      <c r="A51" t="s">
        <v>696</v>
      </c>
      <c r="B51" t="s">
        <v>96</v>
      </c>
      <c r="C51" t="s">
        <v>215</v>
      </c>
      <c r="D51" t="s">
        <v>216</v>
      </c>
      <c r="E51" t="s">
        <v>695</v>
      </c>
      <c r="F51">
        <v>1</v>
      </c>
      <c r="G51">
        <v>1</v>
      </c>
      <c r="H51" t="b">
        <v>1</v>
      </c>
      <c r="I51">
        <v>14700</v>
      </c>
      <c r="J51" s="65">
        <v>29399.999199999998</v>
      </c>
      <c r="K51" t="s">
        <v>219</v>
      </c>
      <c r="L51" t="s">
        <v>694</v>
      </c>
      <c r="M51" t="s">
        <v>694</v>
      </c>
      <c r="N51">
        <v>94.1</v>
      </c>
      <c r="O51">
        <v>14.8</v>
      </c>
      <c r="P51">
        <v>96.49</v>
      </c>
      <c r="Q51">
        <v>29.99</v>
      </c>
      <c r="R51">
        <v>94.1</v>
      </c>
      <c r="S51">
        <v>12.5</v>
      </c>
      <c r="T51">
        <v>9.1999999999999998E-2</v>
      </c>
      <c r="U51">
        <v>21</v>
      </c>
      <c r="V51" s="64" t="str">
        <f t="shared" si="0"/>
        <v>HAP COCINA</v>
      </c>
    </row>
    <row r="52" spans="1:22">
      <c r="A52" t="s">
        <v>708</v>
      </c>
      <c r="B52" t="s">
        <v>11</v>
      </c>
      <c r="C52" t="s">
        <v>215</v>
      </c>
      <c r="D52" t="s">
        <v>216</v>
      </c>
      <c r="E52" t="s">
        <v>707</v>
      </c>
      <c r="F52">
        <v>1</v>
      </c>
      <c r="G52">
        <v>1</v>
      </c>
      <c r="H52" t="b">
        <v>1</v>
      </c>
      <c r="I52">
        <v>9450</v>
      </c>
      <c r="J52" s="65">
        <v>18899.994299999998</v>
      </c>
      <c r="K52" t="s">
        <v>219</v>
      </c>
      <c r="L52" t="s">
        <v>706</v>
      </c>
      <c r="M52" t="s">
        <v>706</v>
      </c>
      <c r="N52">
        <v>42</v>
      </c>
      <c r="O52">
        <v>10.78</v>
      </c>
      <c r="P52">
        <v>15</v>
      </c>
      <c r="Q52">
        <v>62</v>
      </c>
      <c r="R52">
        <v>42</v>
      </c>
      <c r="S52">
        <v>10.4</v>
      </c>
      <c r="T52">
        <v>4.9500000000000002E-2</v>
      </c>
      <c r="U52">
        <v>21</v>
      </c>
      <c r="V52" s="64" t="str">
        <f t="shared" si="0"/>
        <v>HAP COCINA CON LUZ Y SONIDO</v>
      </c>
    </row>
    <row r="53" spans="1:22">
      <c r="A53" t="s">
        <v>665</v>
      </c>
      <c r="B53" t="s">
        <v>10</v>
      </c>
      <c r="C53" t="s">
        <v>215</v>
      </c>
      <c r="D53" t="s">
        <v>216</v>
      </c>
      <c r="E53" t="s">
        <v>664</v>
      </c>
      <c r="F53">
        <v>4</v>
      </c>
      <c r="G53">
        <v>1</v>
      </c>
      <c r="H53" t="b">
        <v>1</v>
      </c>
      <c r="I53">
        <v>4100</v>
      </c>
      <c r="J53" s="65">
        <v>8200.0005999999994</v>
      </c>
      <c r="K53" t="s">
        <v>219</v>
      </c>
      <c r="L53" t="s">
        <v>663</v>
      </c>
      <c r="M53" t="s">
        <v>663</v>
      </c>
      <c r="N53">
        <v>37.99</v>
      </c>
      <c r="O53">
        <v>2.1</v>
      </c>
      <c r="P53">
        <v>10.99</v>
      </c>
      <c r="Q53">
        <v>26</v>
      </c>
      <c r="R53">
        <v>37.99</v>
      </c>
      <c r="S53">
        <v>9.3000000000000007</v>
      </c>
      <c r="T53">
        <v>4.9500000000000002E-2</v>
      </c>
      <c r="U53">
        <v>21</v>
      </c>
      <c r="V53" s="64" t="str">
        <f t="shared" si="0"/>
        <v>HAP COCINA Y GRILL 2 EN 1</v>
      </c>
    </row>
    <row r="54" spans="1:22">
      <c r="A54" t="s">
        <v>301</v>
      </c>
      <c r="B54" t="s">
        <v>59</v>
      </c>
      <c r="C54" t="s">
        <v>215</v>
      </c>
      <c r="D54" t="s">
        <v>216</v>
      </c>
      <c r="E54" t="s">
        <v>300</v>
      </c>
      <c r="F54">
        <v>8</v>
      </c>
      <c r="G54">
        <v>2</v>
      </c>
      <c r="H54" t="b">
        <v>1</v>
      </c>
      <c r="I54">
        <v>2190</v>
      </c>
      <c r="J54" s="65">
        <v>4379.9943000000003</v>
      </c>
      <c r="K54" t="s">
        <v>219</v>
      </c>
      <c r="L54" t="s">
        <v>299</v>
      </c>
      <c r="M54" t="s">
        <v>299</v>
      </c>
      <c r="N54">
        <v>15</v>
      </c>
      <c r="O54">
        <v>0.53</v>
      </c>
      <c r="P54">
        <v>18</v>
      </c>
      <c r="Q54">
        <v>27</v>
      </c>
      <c r="R54">
        <v>15</v>
      </c>
      <c r="S54">
        <v>5.3</v>
      </c>
      <c r="T54">
        <v>6.9000000000000006E-2</v>
      </c>
      <c r="U54">
        <v>21</v>
      </c>
      <c r="V54" s="64" t="str">
        <f t="shared" si="0"/>
        <v>HAP COCODRILO DE ARRASTRE</v>
      </c>
    </row>
    <row r="55" spans="1:22">
      <c r="A55" t="s">
        <v>671</v>
      </c>
      <c r="B55" t="s">
        <v>97</v>
      </c>
      <c r="C55" t="s">
        <v>215</v>
      </c>
      <c r="D55" t="s">
        <v>216</v>
      </c>
      <c r="E55" t="s">
        <v>670</v>
      </c>
      <c r="F55">
        <v>24</v>
      </c>
      <c r="G55">
        <v>6</v>
      </c>
      <c r="H55" t="b">
        <v>1</v>
      </c>
      <c r="I55">
        <v>770</v>
      </c>
      <c r="J55" s="65">
        <v>1540.0033000000001</v>
      </c>
      <c r="K55" t="s">
        <v>219</v>
      </c>
      <c r="L55" t="s">
        <v>669</v>
      </c>
      <c r="M55" t="s">
        <v>669</v>
      </c>
      <c r="N55">
        <v>11.98</v>
      </c>
      <c r="O55">
        <v>0.2</v>
      </c>
      <c r="P55">
        <v>3.91</v>
      </c>
      <c r="Q55">
        <v>11.91</v>
      </c>
      <c r="R55">
        <v>11.98</v>
      </c>
      <c r="S55">
        <v>5.7</v>
      </c>
      <c r="T55">
        <v>4.99E-2</v>
      </c>
      <c r="U55">
        <v>21</v>
      </c>
      <c r="V55" s="64" t="str">
        <f t="shared" si="0"/>
        <v>HAP CRUCE DE TREN</v>
      </c>
    </row>
    <row r="56" spans="1:22">
      <c r="A56" t="s">
        <v>576</v>
      </c>
      <c r="B56" t="s">
        <v>71</v>
      </c>
      <c r="C56" t="s">
        <v>215</v>
      </c>
      <c r="D56" t="s">
        <v>216</v>
      </c>
      <c r="E56" t="s">
        <v>575</v>
      </c>
      <c r="F56">
        <v>2</v>
      </c>
      <c r="G56">
        <v>1</v>
      </c>
      <c r="H56" t="b">
        <v>1</v>
      </c>
      <c r="I56">
        <v>5710</v>
      </c>
      <c r="J56" s="65">
        <v>11420.004199999999</v>
      </c>
      <c r="K56" t="s">
        <v>219</v>
      </c>
      <c r="L56" t="s">
        <v>574</v>
      </c>
      <c r="M56" t="s">
        <v>574</v>
      </c>
      <c r="N56">
        <v>24.99</v>
      </c>
      <c r="O56">
        <v>2.9</v>
      </c>
      <c r="P56">
        <v>32</v>
      </c>
      <c r="Q56">
        <v>24.99</v>
      </c>
      <c r="R56">
        <v>24.99</v>
      </c>
      <c r="S56">
        <v>6.6</v>
      </c>
      <c r="T56">
        <v>4.3700000000000003E-2</v>
      </c>
      <c r="U56">
        <v>21</v>
      </c>
      <c r="V56" s="64" t="str">
        <f t="shared" si="0"/>
        <v>HAP CUBO DE ACTIVIDADES</v>
      </c>
    </row>
    <row r="57" spans="1:22">
      <c r="A57" t="s">
        <v>570</v>
      </c>
      <c r="B57" t="s">
        <v>70</v>
      </c>
      <c r="C57" t="s">
        <v>215</v>
      </c>
      <c r="D57" t="s">
        <v>216</v>
      </c>
      <c r="E57" t="s">
        <v>569</v>
      </c>
      <c r="F57">
        <v>12</v>
      </c>
      <c r="G57">
        <v>4</v>
      </c>
      <c r="H57" t="b">
        <v>1</v>
      </c>
      <c r="I57">
        <v>1025</v>
      </c>
      <c r="J57" s="65">
        <v>2049.9940999999999</v>
      </c>
      <c r="K57" t="s">
        <v>219</v>
      </c>
      <c r="L57" t="s">
        <v>568</v>
      </c>
      <c r="M57" t="s">
        <v>568</v>
      </c>
      <c r="N57">
        <v>13</v>
      </c>
      <c r="O57">
        <v>0.36</v>
      </c>
      <c r="P57">
        <v>13</v>
      </c>
      <c r="Q57">
        <v>13</v>
      </c>
      <c r="R57">
        <v>13</v>
      </c>
      <c r="S57">
        <v>4.9000000000000004</v>
      </c>
      <c r="T57">
        <v>3.4099999999999998E-2</v>
      </c>
      <c r="U57">
        <v>21</v>
      </c>
      <c r="V57" s="64" t="str">
        <f t="shared" si="0"/>
        <v>HAP CUBO DE FORMAS ENCASTRABLE</v>
      </c>
    </row>
    <row r="58" spans="1:22">
      <c r="A58" t="s">
        <v>795</v>
      </c>
      <c r="B58" t="s">
        <v>792</v>
      </c>
      <c r="C58" t="s">
        <v>215</v>
      </c>
      <c r="D58" t="s">
        <v>216</v>
      </c>
      <c r="E58" t="s">
        <v>794</v>
      </c>
      <c r="F58">
        <v>1</v>
      </c>
      <c r="G58">
        <v>1</v>
      </c>
      <c r="H58" t="b">
        <v>1</v>
      </c>
      <c r="I58">
        <v>17000</v>
      </c>
      <c r="J58" s="65">
        <v>33999.995699999999</v>
      </c>
      <c r="K58" t="s">
        <v>219</v>
      </c>
      <c r="L58" t="s">
        <v>793</v>
      </c>
      <c r="M58" t="s">
        <v>793</v>
      </c>
      <c r="N58">
        <v>45.21</v>
      </c>
      <c r="O58">
        <v>2.5</v>
      </c>
      <c r="P58">
        <v>53.8</v>
      </c>
      <c r="Q58">
        <v>41.91</v>
      </c>
      <c r="R58">
        <v>45.21</v>
      </c>
      <c r="S58">
        <v>4.4000000000000004</v>
      </c>
      <c r="T58">
        <v>4.0800000000000003E-2</v>
      </c>
      <c r="U58">
        <v>21</v>
      </c>
      <c r="V58" s="64" t="str">
        <f t="shared" si="0"/>
        <v>HAP DELUXE GRAN PIANO</v>
      </c>
    </row>
    <row r="59" spans="1:22">
      <c r="A59" t="s">
        <v>699</v>
      </c>
      <c r="B59" t="s">
        <v>98</v>
      </c>
      <c r="C59" t="s">
        <v>215</v>
      </c>
      <c r="D59" t="s">
        <v>216</v>
      </c>
      <c r="E59" t="s">
        <v>698</v>
      </c>
      <c r="F59">
        <v>1</v>
      </c>
      <c r="G59">
        <v>1</v>
      </c>
      <c r="H59" t="b">
        <v>1</v>
      </c>
      <c r="I59">
        <v>32476</v>
      </c>
      <c r="J59" s="65">
        <v>0</v>
      </c>
      <c r="K59" t="s">
        <v>219</v>
      </c>
      <c r="L59" t="s">
        <v>697</v>
      </c>
      <c r="M59" t="s">
        <v>697</v>
      </c>
      <c r="N59">
        <v>0</v>
      </c>
      <c r="O59">
        <v>0</v>
      </c>
      <c r="P59">
        <v>0</v>
      </c>
      <c r="Q59">
        <v>0</v>
      </c>
      <c r="R59">
        <v>0</v>
      </c>
      <c r="S59">
        <v>16</v>
      </c>
      <c r="T59">
        <v>8.7800000000000003E-2</v>
      </c>
      <c r="U59">
        <v>21</v>
      </c>
      <c r="V59" s="64" t="str">
        <f t="shared" si="0"/>
        <v>HAP DEM COCINA</v>
      </c>
    </row>
    <row r="60" spans="1:22">
      <c r="A60" t="s">
        <v>851</v>
      </c>
      <c r="B60" t="s">
        <v>848</v>
      </c>
      <c r="C60" t="s">
        <v>215</v>
      </c>
      <c r="D60" t="s">
        <v>216</v>
      </c>
      <c r="E60" t="s">
        <v>850</v>
      </c>
      <c r="F60">
        <v>12</v>
      </c>
      <c r="G60">
        <v>2</v>
      </c>
      <c r="H60" t="b">
        <v>1</v>
      </c>
      <c r="I60">
        <v>1690</v>
      </c>
      <c r="J60" s="65">
        <v>3380.0019000000002</v>
      </c>
      <c r="K60" t="s">
        <v>219</v>
      </c>
      <c r="L60" t="s">
        <v>849</v>
      </c>
      <c r="M60" t="s">
        <v>849</v>
      </c>
      <c r="N60">
        <v>24</v>
      </c>
      <c r="O60">
        <v>0.97</v>
      </c>
      <c r="P60">
        <v>47</v>
      </c>
      <c r="Q60">
        <v>2.5</v>
      </c>
      <c r="R60">
        <v>24</v>
      </c>
      <c r="S60">
        <v>10</v>
      </c>
      <c r="T60">
        <v>4.0800000000000003E-2</v>
      </c>
      <c r="U60">
        <v>21</v>
      </c>
      <c r="V60" s="64" t="str">
        <f t="shared" si="0"/>
        <v xml:space="preserve">HAP DESFILE DE ANIMALES Y ABECEDARIO  </v>
      </c>
    </row>
    <row r="61" spans="1:22">
      <c r="A61" t="s">
        <v>1007</v>
      </c>
      <c r="B61" t="s">
        <v>1004</v>
      </c>
      <c r="C61" t="s">
        <v>215</v>
      </c>
      <c r="D61" t="s">
        <v>216</v>
      </c>
      <c r="E61" t="s">
        <v>1006</v>
      </c>
      <c r="F61">
        <v>6</v>
      </c>
      <c r="G61">
        <v>1</v>
      </c>
      <c r="H61" t="b">
        <v>1</v>
      </c>
      <c r="I61">
        <v>2810</v>
      </c>
      <c r="J61" s="65">
        <v>5620.0023000000001</v>
      </c>
      <c r="K61" t="s">
        <v>219</v>
      </c>
      <c r="L61" t="s">
        <v>1005</v>
      </c>
      <c r="M61" t="s">
        <v>1005</v>
      </c>
      <c r="N61">
        <v>6</v>
      </c>
      <c r="O61">
        <v>0.38</v>
      </c>
      <c r="P61">
        <v>24</v>
      </c>
      <c r="Q61">
        <v>30</v>
      </c>
      <c r="R61">
        <v>6</v>
      </c>
      <c r="S61">
        <v>6.1</v>
      </c>
      <c r="T61">
        <v>2.1100000000000001E-2</v>
      </c>
      <c r="U61">
        <v>21</v>
      </c>
      <c r="V61" s="64" t="str">
        <f t="shared" si="0"/>
        <v>HAP DOMINO MARTILLO PODEROSO</v>
      </c>
    </row>
    <row r="62" spans="1:22">
      <c r="A62" t="s">
        <v>1003</v>
      </c>
      <c r="B62" t="s">
        <v>1000</v>
      </c>
      <c r="C62" t="s">
        <v>215</v>
      </c>
      <c r="D62" t="s">
        <v>216</v>
      </c>
      <c r="E62" t="s">
        <v>1002</v>
      </c>
      <c r="F62">
        <v>4</v>
      </c>
      <c r="G62">
        <v>1</v>
      </c>
      <c r="H62" t="b">
        <v>1</v>
      </c>
      <c r="I62">
        <v>3760</v>
      </c>
      <c r="J62" s="65">
        <v>7520.0047999999997</v>
      </c>
      <c r="K62" t="s">
        <v>219</v>
      </c>
      <c r="L62" t="s">
        <v>1001</v>
      </c>
      <c r="M62" t="s">
        <v>1001</v>
      </c>
      <c r="N62">
        <v>30</v>
      </c>
      <c r="O62">
        <v>0.47</v>
      </c>
      <c r="P62">
        <v>24</v>
      </c>
      <c r="Q62">
        <v>9</v>
      </c>
      <c r="R62">
        <v>30</v>
      </c>
      <c r="S62">
        <v>6.8</v>
      </c>
      <c r="T62">
        <v>2.1100000000000001E-2</v>
      </c>
      <c r="U62">
        <v>21</v>
      </c>
      <c r="V62" s="64" t="str">
        <f t="shared" si="0"/>
        <v>HAP DOMINOS DYNAMO</v>
      </c>
    </row>
    <row r="63" spans="1:22">
      <c r="A63" t="s">
        <v>859</v>
      </c>
      <c r="B63" t="s">
        <v>856</v>
      </c>
      <c r="C63" t="s">
        <v>215</v>
      </c>
      <c r="D63" t="s">
        <v>216</v>
      </c>
      <c r="E63" t="s">
        <v>858</v>
      </c>
      <c r="F63">
        <v>4</v>
      </c>
      <c r="G63">
        <v>1</v>
      </c>
      <c r="H63" t="b">
        <v>1</v>
      </c>
      <c r="I63">
        <v>3760</v>
      </c>
      <c r="J63" s="65">
        <v>7520.0047999999997</v>
      </c>
      <c r="K63" t="s">
        <v>219</v>
      </c>
      <c r="L63" t="s">
        <v>857</v>
      </c>
      <c r="M63" t="s">
        <v>857</v>
      </c>
      <c r="N63">
        <v>15.2</v>
      </c>
      <c r="O63">
        <v>0.72</v>
      </c>
      <c r="P63">
        <v>33.6</v>
      </c>
      <c r="Q63">
        <v>29.6</v>
      </c>
      <c r="R63">
        <v>15.2</v>
      </c>
      <c r="S63">
        <v>6.2</v>
      </c>
      <c r="T63">
        <v>4.0800000000000003E-2</v>
      </c>
      <c r="U63">
        <v>21</v>
      </c>
      <c r="V63" s="64" t="str">
        <f t="shared" si="0"/>
        <v>HAP DOMO DE AVENTURA EN EL VALLE SOLEADO</v>
      </c>
    </row>
    <row r="64" spans="1:22">
      <c r="A64" t="s">
        <v>415</v>
      </c>
      <c r="B64" t="s">
        <v>99</v>
      </c>
      <c r="C64" t="s">
        <v>215</v>
      </c>
      <c r="D64" t="s">
        <v>216</v>
      </c>
      <c r="E64" t="s">
        <v>414</v>
      </c>
      <c r="F64">
        <v>1</v>
      </c>
      <c r="G64">
        <v>1</v>
      </c>
      <c r="H64" t="b">
        <v>1</v>
      </c>
      <c r="I64">
        <v>66518</v>
      </c>
      <c r="J64" s="65">
        <v>0</v>
      </c>
      <c r="K64" t="s">
        <v>219</v>
      </c>
      <c r="L64" t="s">
        <v>413</v>
      </c>
      <c r="M64" t="s">
        <v>413</v>
      </c>
      <c r="N64">
        <v>0</v>
      </c>
      <c r="O64">
        <v>0</v>
      </c>
      <c r="P64">
        <v>0</v>
      </c>
      <c r="Q64">
        <v>0</v>
      </c>
      <c r="R64">
        <v>0</v>
      </c>
      <c r="U64">
        <v>21</v>
      </c>
      <c r="V64" s="64" t="str">
        <f t="shared" si="0"/>
        <v>HAP DRIZFAS PEPE</v>
      </c>
    </row>
    <row r="65" spans="1:22">
      <c r="A65" t="s">
        <v>815</v>
      </c>
      <c r="B65" t="s">
        <v>812</v>
      </c>
      <c r="C65" t="s">
        <v>215</v>
      </c>
      <c r="D65" t="s">
        <v>216</v>
      </c>
      <c r="E65" t="s">
        <v>814</v>
      </c>
      <c r="F65">
        <v>24</v>
      </c>
      <c r="G65">
        <v>6</v>
      </c>
      <c r="H65" t="b">
        <v>1</v>
      </c>
      <c r="I65">
        <v>935</v>
      </c>
      <c r="J65" s="65">
        <v>1869.9945</v>
      </c>
      <c r="K65" t="s">
        <v>219</v>
      </c>
      <c r="L65" t="s">
        <v>813</v>
      </c>
      <c r="M65" t="s">
        <v>813</v>
      </c>
      <c r="N65">
        <v>45.21</v>
      </c>
      <c r="O65">
        <v>2.5</v>
      </c>
      <c r="P65">
        <v>53.8</v>
      </c>
      <c r="Q65">
        <v>41.91</v>
      </c>
      <c r="R65">
        <v>45.21</v>
      </c>
      <c r="S65">
        <v>4.4000000000000004</v>
      </c>
      <c r="T65">
        <v>4.0800000000000003E-2</v>
      </c>
      <c r="U65">
        <v>21</v>
      </c>
      <c r="V65" s="64" t="str">
        <f t="shared" si="0"/>
        <v>HAP ELEFANTE DE ARRASTRE</v>
      </c>
    </row>
    <row r="66" spans="1:22">
      <c r="A66" t="s">
        <v>280</v>
      </c>
      <c r="B66" t="s">
        <v>77</v>
      </c>
      <c r="C66" t="s">
        <v>215</v>
      </c>
      <c r="D66" t="s">
        <v>216</v>
      </c>
      <c r="E66" t="s">
        <v>279</v>
      </c>
      <c r="F66">
        <v>24</v>
      </c>
      <c r="G66">
        <v>4</v>
      </c>
      <c r="H66" t="b">
        <v>1</v>
      </c>
      <c r="I66">
        <v>1350</v>
      </c>
      <c r="J66" s="65">
        <v>2699.9940000000001</v>
      </c>
      <c r="K66" t="s">
        <v>219</v>
      </c>
      <c r="L66" t="s">
        <v>278</v>
      </c>
      <c r="M66" t="s">
        <v>278</v>
      </c>
      <c r="N66">
        <v>18</v>
      </c>
      <c r="O66">
        <v>0.43</v>
      </c>
      <c r="P66">
        <v>6</v>
      </c>
      <c r="Q66">
        <v>18</v>
      </c>
      <c r="R66">
        <v>18</v>
      </c>
      <c r="S66">
        <v>12</v>
      </c>
      <c r="T66">
        <v>5.7099999999999998E-2</v>
      </c>
      <c r="U66">
        <v>21</v>
      </c>
      <c r="V66" s="64" t="str">
        <f t="shared" si="0"/>
        <v>HAP ENROSCAR Y GIRAR</v>
      </c>
    </row>
    <row r="67" spans="1:22">
      <c r="A67" t="s">
        <v>896</v>
      </c>
      <c r="B67" t="s">
        <v>893</v>
      </c>
      <c r="C67" t="s">
        <v>215</v>
      </c>
      <c r="D67" t="s">
        <v>216</v>
      </c>
      <c r="E67" t="s">
        <v>895</v>
      </c>
      <c r="F67">
        <v>6</v>
      </c>
      <c r="G67">
        <v>2</v>
      </c>
      <c r="H67" t="b">
        <v>1</v>
      </c>
      <c r="I67">
        <v>2350</v>
      </c>
      <c r="J67" s="65">
        <v>4700.0029999999997</v>
      </c>
      <c r="K67" t="s">
        <v>219</v>
      </c>
      <c r="L67" t="s">
        <v>894</v>
      </c>
      <c r="M67" t="s">
        <v>894</v>
      </c>
      <c r="N67">
        <v>24</v>
      </c>
      <c r="O67">
        <v>0.53</v>
      </c>
      <c r="P67">
        <v>20</v>
      </c>
      <c r="Q67">
        <v>6</v>
      </c>
      <c r="R67">
        <v>24</v>
      </c>
      <c r="S67">
        <v>5.2</v>
      </c>
      <c r="T67">
        <v>2.1100000000000001E-2</v>
      </c>
      <c r="U67">
        <v>21</v>
      </c>
      <c r="V67" s="64" t="str">
        <f t="shared" si="0"/>
        <v>HAP ENSALADA DE LA HUERTA</v>
      </c>
    </row>
    <row r="68" spans="1:22">
      <c r="A68" t="s">
        <v>677</v>
      </c>
      <c r="B68" t="s">
        <v>100</v>
      </c>
      <c r="C68" t="s">
        <v>215</v>
      </c>
      <c r="D68" t="s">
        <v>216</v>
      </c>
      <c r="E68" t="s">
        <v>676</v>
      </c>
      <c r="F68">
        <v>2</v>
      </c>
      <c r="G68">
        <v>1</v>
      </c>
      <c r="H68" t="b">
        <v>1</v>
      </c>
      <c r="I68">
        <v>13400</v>
      </c>
      <c r="J68" s="65">
        <v>26799.999599999999</v>
      </c>
      <c r="K68" t="s">
        <v>219</v>
      </c>
      <c r="L68" t="s">
        <v>675</v>
      </c>
      <c r="M68" t="s">
        <v>675</v>
      </c>
      <c r="N68">
        <v>62</v>
      </c>
      <c r="O68">
        <v>6.8</v>
      </c>
      <c r="P68">
        <v>56.99</v>
      </c>
      <c r="Q68">
        <v>16</v>
      </c>
      <c r="R68">
        <v>62</v>
      </c>
      <c r="S68">
        <v>15.2</v>
      </c>
      <c r="T68">
        <v>4.9500000000000002E-2</v>
      </c>
      <c r="U68">
        <v>21</v>
      </c>
      <c r="V68" s="64" t="str">
        <f t="shared" si="0"/>
        <v xml:space="preserve">HAP ESTACION </v>
      </c>
    </row>
    <row r="69" spans="1:22">
      <c r="A69" t="s">
        <v>705</v>
      </c>
      <c r="B69" t="s">
        <v>101</v>
      </c>
      <c r="C69" t="s">
        <v>215</v>
      </c>
      <c r="D69" t="s">
        <v>216</v>
      </c>
      <c r="E69" t="s">
        <v>704</v>
      </c>
      <c r="F69">
        <v>1</v>
      </c>
      <c r="G69">
        <v>1</v>
      </c>
      <c r="H69" t="b">
        <v>1</v>
      </c>
      <c r="I69">
        <v>22492</v>
      </c>
      <c r="J69" s="65">
        <v>0</v>
      </c>
      <c r="K69" t="s">
        <v>219</v>
      </c>
      <c r="L69" t="s">
        <v>703</v>
      </c>
      <c r="M69" t="s">
        <v>703</v>
      </c>
      <c r="N69">
        <v>0</v>
      </c>
      <c r="O69">
        <v>0</v>
      </c>
      <c r="P69">
        <v>0</v>
      </c>
      <c r="Q69">
        <v>0</v>
      </c>
      <c r="R69">
        <v>0</v>
      </c>
      <c r="S69">
        <v>8.1999999999999993</v>
      </c>
      <c r="T69">
        <v>4.9500000000000002E-2</v>
      </c>
      <c r="U69">
        <v>21</v>
      </c>
      <c r="V69" s="64" t="str">
        <f t="shared" ref="V69:V132" si="1">A69</f>
        <v>HAP ESTACIÓN DE LA GRAN CIUDAD</v>
      </c>
    </row>
    <row r="70" spans="1:22">
      <c r="A70" t="s">
        <v>1051</v>
      </c>
      <c r="B70" t="s">
        <v>1048</v>
      </c>
      <c r="C70" t="s">
        <v>215</v>
      </c>
      <c r="D70" t="s">
        <v>216</v>
      </c>
      <c r="E70" t="s">
        <v>1050</v>
      </c>
      <c r="F70">
        <v>6</v>
      </c>
      <c r="G70">
        <v>1</v>
      </c>
      <c r="H70" t="b">
        <v>1</v>
      </c>
      <c r="I70">
        <v>2810</v>
      </c>
      <c r="J70" s="65">
        <v>5620.0023000000001</v>
      </c>
      <c r="K70" t="s">
        <v>219</v>
      </c>
      <c r="L70" t="s">
        <v>1049</v>
      </c>
      <c r="M70" t="s">
        <v>1049</v>
      </c>
      <c r="N70">
        <v>35.99</v>
      </c>
      <c r="O70">
        <v>1.24</v>
      </c>
      <c r="P70">
        <v>24</v>
      </c>
      <c r="Q70">
        <v>8</v>
      </c>
      <c r="R70">
        <v>35.99</v>
      </c>
      <c r="S70">
        <v>4.4000000000000004</v>
      </c>
      <c r="T70">
        <v>4.0800000000000003E-2</v>
      </c>
      <c r="U70">
        <v>21</v>
      </c>
      <c r="V70" s="64" t="str">
        <f t="shared" si="1"/>
        <v>HAP ESTACIÓN DE TREN LUCES ESCUCHA Y GRABA</v>
      </c>
    </row>
    <row r="71" spans="1:22">
      <c r="A71" t="s">
        <v>536</v>
      </c>
      <c r="B71" t="s">
        <v>102</v>
      </c>
      <c r="C71" t="s">
        <v>215</v>
      </c>
      <c r="D71" t="s">
        <v>216</v>
      </c>
      <c r="E71" t="s">
        <v>535</v>
      </c>
      <c r="F71">
        <v>4</v>
      </c>
      <c r="G71">
        <v>1</v>
      </c>
      <c r="H71" t="b">
        <v>1</v>
      </c>
      <c r="I71">
        <v>3680</v>
      </c>
      <c r="J71" s="65">
        <v>7359.9943999999996</v>
      </c>
      <c r="K71" t="s">
        <v>219</v>
      </c>
      <c r="L71" t="s">
        <v>534</v>
      </c>
      <c r="M71" t="s">
        <v>534</v>
      </c>
      <c r="N71">
        <v>45.49</v>
      </c>
      <c r="O71">
        <v>1.1000000000000001</v>
      </c>
      <c r="P71">
        <v>24</v>
      </c>
      <c r="Q71">
        <v>10</v>
      </c>
      <c r="R71">
        <v>45.49</v>
      </c>
      <c r="S71">
        <v>5.6</v>
      </c>
      <c r="T71">
        <v>5.3699999999999998E-2</v>
      </c>
      <c r="U71">
        <v>21</v>
      </c>
      <c r="V71" s="64" t="str">
        <f t="shared" si="1"/>
        <v>HAP ESTACION MUSICAL 5 EN 1</v>
      </c>
    </row>
    <row r="72" spans="1:22">
      <c r="A72" t="s">
        <v>436</v>
      </c>
      <c r="B72" t="s">
        <v>103</v>
      </c>
      <c r="C72" t="s">
        <v>215</v>
      </c>
      <c r="D72" t="s">
        <v>216</v>
      </c>
      <c r="E72" t="s">
        <v>435</v>
      </c>
      <c r="F72">
        <v>1</v>
      </c>
      <c r="G72">
        <v>1</v>
      </c>
      <c r="H72" t="b">
        <v>1</v>
      </c>
      <c r="I72">
        <v>31665</v>
      </c>
      <c r="J72" s="65">
        <v>0</v>
      </c>
      <c r="K72" t="s">
        <v>219</v>
      </c>
      <c r="L72" t="s">
        <v>434</v>
      </c>
      <c r="M72" t="s">
        <v>434</v>
      </c>
      <c r="N72">
        <v>0</v>
      </c>
      <c r="O72">
        <v>0</v>
      </c>
      <c r="P72">
        <v>0</v>
      </c>
      <c r="Q72">
        <v>0</v>
      </c>
      <c r="R72">
        <v>0</v>
      </c>
      <c r="U72">
        <v>21</v>
      </c>
      <c r="V72" s="64" t="str">
        <f t="shared" si="1"/>
        <v>HAP EXHIBIDOR 1.88x67cm</v>
      </c>
    </row>
    <row r="73" spans="1:22">
      <c r="A73" t="s">
        <v>430</v>
      </c>
      <c r="B73" t="s">
        <v>104</v>
      </c>
      <c r="C73" t="s">
        <v>215</v>
      </c>
      <c r="D73" t="s">
        <v>216</v>
      </c>
      <c r="E73" t="s">
        <v>429</v>
      </c>
      <c r="F73">
        <v>1</v>
      </c>
      <c r="G73">
        <v>1</v>
      </c>
      <c r="H73" t="b">
        <v>1</v>
      </c>
      <c r="I73">
        <v>108590</v>
      </c>
      <c r="J73" s="65">
        <v>0</v>
      </c>
      <c r="K73" t="s">
        <v>219</v>
      </c>
      <c r="L73" t="s">
        <v>428</v>
      </c>
      <c r="M73" t="s">
        <v>428</v>
      </c>
      <c r="N73">
        <v>0</v>
      </c>
      <c r="O73">
        <v>0</v>
      </c>
      <c r="P73">
        <v>0</v>
      </c>
      <c r="Q73">
        <v>0</v>
      </c>
      <c r="R73">
        <v>0</v>
      </c>
      <c r="U73">
        <v>21</v>
      </c>
      <c r="V73" s="64" t="str">
        <f t="shared" si="1"/>
        <v>HAP EXHIBIDOR 2.40x118cm</v>
      </c>
    </row>
    <row r="74" spans="1:22">
      <c r="A74" t="s">
        <v>421</v>
      </c>
      <c r="B74" t="s">
        <v>105</v>
      </c>
      <c r="C74" t="s">
        <v>215</v>
      </c>
      <c r="D74" t="s">
        <v>216</v>
      </c>
      <c r="E74" t="s">
        <v>420</v>
      </c>
      <c r="F74">
        <v>1</v>
      </c>
      <c r="G74">
        <v>1</v>
      </c>
      <c r="H74" t="b">
        <v>1</v>
      </c>
      <c r="I74">
        <v>46980</v>
      </c>
      <c r="J74" s="65">
        <v>0</v>
      </c>
      <c r="K74" t="s">
        <v>219</v>
      </c>
      <c r="L74" t="s">
        <v>419</v>
      </c>
      <c r="M74" t="s">
        <v>419</v>
      </c>
      <c r="N74">
        <v>0</v>
      </c>
      <c r="O74">
        <v>0</v>
      </c>
      <c r="P74">
        <v>0</v>
      </c>
      <c r="Q74">
        <v>0</v>
      </c>
      <c r="R74">
        <v>0</v>
      </c>
      <c r="U74">
        <v>21</v>
      </c>
      <c r="V74" s="64" t="str">
        <f t="shared" si="1"/>
        <v>HAP EXHIBIDOR ARBOL PUZZLE</v>
      </c>
    </row>
    <row r="75" spans="1:22">
      <c r="A75" t="s">
        <v>427</v>
      </c>
      <c r="B75" t="s">
        <v>106</v>
      </c>
      <c r="C75" t="s">
        <v>215</v>
      </c>
      <c r="D75" t="s">
        <v>216</v>
      </c>
      <c r="E75" t="s">
        <v>426</v>
      </c>
      <c r="F75">
        <v>1</v>
      </c>
      <c r="G75">
        <v>1</v>
      </c>
      <c r="H75" t="b">
        <v>1</v>
      </c>
      <c r="I75">
        <v>14864</v>
      </c>
      <c r="J75" s="65">
        <v>0</v>
      </c>
      <c r="K75" t="s">
        <v>219</v>
      </c>
      <c r="L75" t="s">
        <v>425</v>
      </c>
      <c r="M75" t="s">
        <v>425</v>
      </c>
      <c r="N75">
        <v>0</v>
      </c>
      <c r="O75">
        <v>0</v>
      </c>
      <c r="P75">
        <v>0</v>
      </c>
      <c r="Q75">
        <v>0</v>
      </c>
      <c r="R75">
        <v>0</v>
      </c>
      <c r="U75">
        <v>21</v>
      </c>
      <c r="V75" s="64" t="str">
        <f t="shared" si="1"/>
        <v>HAP EXHIBIDOR BAÑO CARTON</v>
      </c>
    </row>
    <row r="76" spans="1:22">
      <c r="A76" t="s">
        <v>433</v>
      </c>
      <c r="B76" t="s">
        <v>107</v>
      </c>
      <c r="C76" t="s">
        <v>215</v>
      </c>
      <c r="D76" t="s">
        <v>216</v>
      </c>
      <c r="E76" t="s">
        <v>432</v>
      </c>
      <c r="F76">
        <v>1</v>
      </c>
      <c r="G76">
        <v>1</v>
      </c>
      <c r="H76" t="b">
        <v>1</v>
      </c>
      <c r="I76">
        <v>81418</v>
      </c>
      <c r="J76" s="65">
        <v>0</v>
      </c>
      <c r="K76" t="s">
        <v>219</v>
      </c>
      <c r="L76" t="s">
        <v>431</v>
      </c>
      <c r="M76" t="s">
        <v>431</v>
      </c>
      <c r="N76">
        <v>0</v>
      </c>
      <c r="O76">
        <v>0</v>
      </c>
      <c r="P76">
        <v>0</v>
      </c>
      <c r="Q76">
        <v>0</v>
      </c>
      <c r="R76">
        <v>0</v>
      </c>
      <c r="U76">
        <v>21</v>
      </c>
      <c r="V76" s="64" t="str">
        <f t="shared" si="1"/>
        <v>HAP EXHIBIDOR ISLA 130cm</v>
      </c>
    </row>
    <row r="77" spans="1:22">
      <c r="A77" t="s">
        <v>763</v>
      </c>
      <c r="B77" t="s">
        <v>108</v>
      </c>
      <c r="C77" t="s">
        <v>215</v>
      </c>
      <c r="D77" t="s">
        <v>216</v>
      </c>
      <c r="E77" t="s">
        <v>762</v>
      </c>
      <c r="F77">
        <v>1</v>
      </c>
      <c r="G77">
        <v>1</v>
      </c>
      <c r="H77" t="b">
        <v>1</v>
      </c>
      <c r="I77">
        <v>22842</v>
      </c>
      <c r="J77" s="65">
        <v>0</v>
      </c>
      <c r="K77" t="s">
        <v>219</v>
      </c>
      <c r="L77" t="s">
        <v>761</v>
      </c>
      <c r="M77" t="s">
        <v>761</v>
      </c>
      <c r="N77">
        <v>0</v>
      </c>
      <c r="O77">
        <v>0</v>
      </c>
      <c r="P77">
        <v>0</v>
      </c>
      <c r="Q77">
        <v>0</v>
      </c>
      <c r="R77">
        <v>0</v>
      </c>
      <c r="S77">
        <v>1.3</v>
      </c>
      <c r="T77">
        <v>2.1100000000000001E-2</v>
      </c>
      <c r="U77">
        <v>21</v>
      </c>
      <c r="V77" s="64" t="str">
        <f t="shared" si="1"/>
        <v>HAP EXHIBIDOR JUNIOR INVENTOR</v>
      </c>
    </row>
    <row r="78" spans="1:22">
      <c r="A78" t="s">
        <v>447</v>
      </c>
      <c r="B78" t="s">
        <v>109</v>
      </c>
      <c r="C78" t="s">
        <v>215</v>
      </c>
      <c r="D78" t="s">
        <v>216</v>
      </c>
      <c r="E78" t="s">
        <v>446</v>
      </c>
      <c r="F78">
        <v>1</v>
      </c>
      <c r="G78">
        <v>1</v>
      </c>
      <c r="H78" t="b">
        <v>1</v>
      </c>
      <c r="I78">
        <v>13372</v>
      </c>
      <c r="J78" s="65">
        <v>0</v>
      </c>
      <c r="K78" t="s">
        <v>219</v>
      </c>
      <c r="L78" t="s">
        <v>445</v>
      </c>
      <c r="M78" t="s">
        <v>445</v>
      </c>
      <c r="N78">
        <v>0</v>
      </c>
      <c r="O78">
        <v>0</v>
      </c>
      <c r="P78">
        <v>0</v>
      </c>
      <c r="Q78">
        <v>0</v>
      </c>
      <c r="R78">
        <v>0</v>
      </c>
      <c r="U78">
        <v>21</v>
      </c>
      <c r="V78" s="64" t="str">
        <f t="shared" si="1"/>
        <v>HAP EXHIBIDOR MUSICAL CARTON</v>
      </c>
    </row>
    <row r="79" spans="1:22">
      <c r="A79" t="s">
        <v>424</v>
      </c>
      <c r="B79" t="s">
        <v>110</v>
      </c>
      <c r="C79" t="s">
        <v>215</v>
      </c>
      <c r="D79" t="s">
        <v>216</v>
      </c>
      <c r="E79" t="s">
        <v>423</v>
      </c>
      <c r="F79">
        <v>1</v>
      </c>
      <c r="G79">
        <v>1</v>
      </c>
      <c r="H79" t="b">
        <v>1</v>
      </c>
      <c r="I79">
        <v>1700</v>
      </c>
      <c r="J79" s="65">
        <v>0</v>
      </c>
      <c r="K79" t="s">
        <v>219</v>
      </c>
      <c r="L79" t="s">
        <v>422</v>
      </c>
      <c r="M79" t="s">
        <v>422</v>
      </c>
      <c r="N79">
        <v>0</v>
      </c>
      <c r="O79">
        <v>0</v>
      </c>
      <c r="P79">
        <v>0</v>
      </c>
      <c r="Q79">
        <v>0</v>
      </c>
      <c r="R79">
        <v>0</v>
      </c>
      <c r="U79">
        <v>21</v>
      </c>
      <c r="V79" s="64" t="str">
        <f t="shared" si="1"/>
        <v>HAP EXHIBIDOR RAC PUZZLE</v>
      </c>
    </row>
    <row r="80" spans="1:22">
      <c r="A80" t="s">
        <v>418</v>
      </c>
      <c r="B80" t="s">
        <v>111</v>
      </c>
      <c r="C80" t="s">
        <v>215</v>
      </c>
      <c r="D80" t="s">
        <v>216</v>
      </c>
      <c r="E80" t="s">
        <v>417</v>
      </c>
      <c r="F80">
        <v>1</v>
      </c>
      <c r="G80">
        <v>1</v>
      </c>
      <c r="H80" t="b">
        <v>1</v>
      </c>
      <c r="I80">
        <v>17450</v>
      </c>
      <c r="J80" s="65">
        <v>0</v>
      </c>
      <c r="K80" t="s">
        <v>219</v>
      </c>
      <c r="L80" t="s">
        <v>416</v>
      </c>
      <c r="M80" t="s">
        <v>416</v>
      </c>
      <c r="N80">
        <v>0</v>
      </c>
      <c r="O80">
        <v>0</v>
      </c>
      <c r="P80">
        <v>0</v>
      </c>
      <c r="Q80">
        <v>0</v>
      </c>
      <c r="R80">
        <v>0</v>
      </c>
      <c r="U80">
        <v>21</v>
      </c>
      <c r="V80" s="64" t="str">
        <f t="shared" si="1"/>
        <v>HAP EXHIBIDOR TREN DISPLEY</v>
      </c>
    </row>
    <row r="81" spans="1:22">
      <c r="A81" t="s">
        <v>745</v>
      </c>
      <c r="B81" t="s">
        <v>112</v>
      </c>
      <c r="C81" t="s">
        <v>215</v>
      </c>
      <c r="D81" t="s">
        <v>216</v>
      </c>
      <c r="E81" t="s">
        <v>744</v>
      </c>
      <c r="F81">
        <v>8</v>
      </c>
      <c r="G81">
        <v>2</v>
      </c>
      <c r="H81" t="b">
        <v>1</v>
      </c>
      <c r="I81">
        <v>2490</v>
      </c>
      <c r="J81" s="65">
        <v>4979.9970000000003</v>
      </c>
      <c r="K81" t="s">
        <v>219</v>
      </c>
      <c r="L81" t="s">
        <v>743</v>
      </c>
      <c r="M81" t="s">
        <v>743</v>
      </c>
      <c r="N81">
        <v>30</v>
      </c>
      <c r="O81">
        <v>0.72</v>
      </c>
      <c r="P81">
        <v>24</v>
      </c>
      <c r="Q81">
        <v>6</v>
      </c>
      <c r="R81">
        <v>30</v>
      </c>
      <c r="S81">
        <v>4.4000000000000004</v>
      </c>
      <c r="T81">
        <v>4.0800000000000003E-2</v>
      </c>
      <c r="U81">
        <v>21</v>
      </c>
      <c r="V81" s="64" t="str">
        <f t="shared" si="1"/>
        <v>HAP FIGURA 8 SUBMARINA</v>
      </c>
    </row>
    <row r="82" spans="1:22">
      <c r="A82" t="s">
        <v>1035</v>
      </c>
      <c r="B82" t="s">
        <v>1032</v>
      </c>
      <c r="C82" t="s">
        <v>215</v>
      </c>
      <c r="D82" t="s">
        <v>216</v>
      </c>
      <c r="E82" t="s">
        <v>1034</v>
      </c>
      <c r="F82">
        <v>24</v>
      </c>
      <c r="G82">
        <v>4</v>
      </c>
      <c r="H82" t="b">
        <v>1</v>
      </c>
      <c r="I82">
        <v>670</v>
      </c>
      <c r="J82" s="65">
        <v>1340.0024000000001</v>
      </c>
      <c r="K82" t="s">
        <v>219</v>
      </c>
      <c r="L82" t="s">
        <v>1033</v>
      </c>
      <c r="M82" t="s">
        <v>1033</v>
      </c>
      <c r="N82">
        <v>12</v>
      </c>
      <c r="O82">
        <v>0.12</v>
      </c>
      <c r="P82">
        <v>8.5</v>
      </c>
      <c r="Q82">
        <v>11</v>
      </c>
      <c r="R82">
        <v>12</v>
      </c>
      <c r="S82">
        <v>6.1</v>
      </c>
      <c r="T82">
        <v>2.1100000000000001E-2</v>
      </c>
      <c r="U82">
        <v>21</v>
      </c>
      <c r="V82" s="64" t="str">
        <f t="shared" si="1"/>
        <v>HAP FRASCO PARA INSECTO</v>
      </c>
    </row>
    <row r="83" spans="1:22">
      <c r="A83" t="s">
        <v>946</v>
      </c>
      <c r="B83" t="s">
        <v>943</v>
      </c>
      <c r="C83" t="s">
        <v>215</v>
      </c>
      <c r="D83" t="s">
        <v>216</v>
      </c>
      <c r="E83" t="s">
        <v>945</v>
      </c>
      <c r="F83">
        <v>12</v>
      </c>
      <c r="G83">
        <v>1</v>
      </c>
      <c r="H83" t="b">
        <v>1</v>
      </c>
      <c r="I83">
        <v>2810</v>
      </c>
      <c r="J83" s="65">
        <v>5620.0023000000001</v>
      </c>
      <c r="K83" t="s">
        <v>219</v>
      </c>
      <c r="L83" t="s">
        <v>944</v>
      </c>
      <c r="M83" t="s">
        <v>944</v>
      </c>
      <c r="N83">
        <v>2</v>
      </c>
      <c r="O83">
        <v>0.84</v>
      </c>
      <c r="P83">
        <v>8</v>
      </c>
      <c r="Q83">
        <v>30</v>
      </c>
      <c r="R83">
        <v>2</v>
      </c>
      <c r="S83">
        <v>6.1</v>
      </c>
      <c r="T83">
        <v>2.1100000000000001E-2</v>
      </c>
      <c r="U83">
        <v>21</v>
      </c>
      <c r="V83" s="64" t="str">
        <f t="shared" si="1"/>
        <v>HAP FREIDORA DIVERTIDA</v>
      </c>
    </row>
    <row r="84" spans="1:22">
      <c r="A84" t="s">
        <v>657</v>
      </c>
      <c r="B84" t="s">
        <v>113</v>
      </c>
      <c r="C84" t="s">
        <v>215</v>
      </c>
      <c r="D84" t="s">
        <v>216</v>
      </c>
      <c r="E84" t="s">
        <v>656</v>
      </c>
      <c r="F84">
        <v>12</v>
      </c>
      <c r="G84">
        <v>2</v>
      </c>
      <c r="H84" t="b">
        <v>1</v>
      </c>
      <c r="I84">
        <v>1845</v>
      </c>
      <c r="J84" s="65">
        <v>3690.0039000000002</v>
      </c>
      <c r="K84" t="s">
        <v>219</v>
      </c>
      <c r="L84" t="s">
        <v>655</v>
      </c>
      <c r="M84" t="s">
        <v>655</v>
      </c>
      <c r="N84">
        <v>19.98</v>
      </c>
      <c r="O84">
        <v>0.49</v>
      </c>
      <c r="P84">
        <v>26</v>
      </c>
      <c r="Q84">
        <v>5.99</v>
      </c>
      <c r="R84">
        <v>19.98</v>
      </c>
      <c r="S84">
        <v>7</v>
      </c>
      <c r="T84">
        <v>4.2599999999999999E-2</v>
      </c>
      <c r="U84">
        <v>21</v>
      </c>
      <c r="V84" s="64" t="str">
        <f t="shared" si="1"/>
        <v>HAP FRUTAS DE JUGUETE</v>
      </c>
    </row>
    <row r="85" spans="1:22">
      <c r="A85" t="s">
        <v>654</v>
      </c>
      <c r="B85" t="s">
        <v>114</v>
      </c>
      <c r="C85" t="s">
        <v>215</v>
      </c>
      <c r="D85" t="s">
        <v>216</v>
      </c>
      <c r="E85" t="s">
        <v>653</v>
      </c>
      <c r="F85">
        <v>2</v>
      </c>
      <c r="G85">
        <v>1</v>
      </c>
      <c r="H85" t="b">
        <v>1</v>
      </c>
      <c r="I85">
        <v>6920</v>
      </c>
      <c r="J85" s="65">
        <v>13840.004199999999</v>
      </c>
      <c r="K85" t="s">
        <v>219</v>
      </c>
      <c r="L85" t="s">
        <v>652</v>
      </c>
      <c r="M85" t="s">
        <v>652</v>
      </c>
      <c r="N85">
        <v>42.01</v>
      </c>
      <c r="O85">
        <v>3.3</v>
      </c>
      <c r="P85">
        <v>50.01</v>
      </c>
      <c r="Q85">
        <v>10.99</v>
      </c>
      <c r="R85">
        <v>42.01</v>
      </c>
      <c r="S85">
        <v>6.2</v>
      </c>
      <c r="T85">
        <v>4.9500000000000002E-2</v>
      </c>
      <c r="U85">
        <v>21</v>
      </c>
      <c r="V85" s="64" t="str">
        <f t="shared" si="1"/>
        <v>HAP GARAGE</v>
      </c>
    </row>
    <row r="86" spans="1:22">
      <c r="A86" t="s">
        <v>516</v>
      </c>
      <c r="B86" t="s">
        <v>40</v>
      </c>
      <c r="C86" t="s">
        <v>215</v>
      </c>
      <c r="D86" t="s">
        <v>216</v>
      </c>
      <c r="E86" t="s">
        <v>515</v>
      </c>
      <c r="F86">
        <v>4</v>
      </c>
      <c r="G86">
        <v>1</v>
      </c>
      <c r="H86" t="b">
        <v>1</v>
      </c>
      <c r="I86">
        <v>9700</v>
      </c>
      <c r="J86" s="65">
        <v>19400.0026</v>
      </c>
      <c r="K86" t="s">
        <v>219</v>
      </c>
      <c r="L86" t="s">
        <v>514</v>
      </c>
      <c r="M86" t="s">
        <v>514</v>
      </c>
      <c r="N86">
        <v>59.99</v>
      </c>
      <c r="O86">
        <v>3.2</v>
      </c>
      <c r="P86">
        <v>54</v>
      </c>
      <c r="Q86">
        <v>13.99</v>
      </c>
      <c r="R86">
        <v>59.99</v>
      </c>
      <c r="S86">
        <v>15.6</v>
      </c>
      <c r="T86">
        <v>0.1946</v>
      </c>
      <c r="U86">
        <v>21</v>
      </c>
      <c r="V86" s="64" t="str">
        <f t="shared" si="1"/>
        <v>HAP GIMNASIO PORTATIL</v>
      </c>
    </row>
    <row r="87" spans="1:22">
      <c r="A87" t="s">
        <v>748</v>
      </c>
      <c r="B87" t="s">
        <v>115</v>
      </c>
      <c r="C87" t="s">
        <v>215</v>
      </c>
      <c r="D87" t="s">
        <v>216</v>
      </c>
      <c r="E87" t="s">
        <v>747</v>
      </c>
      <c r="F87">
        <v>3</v>
      </c>
      <c r="G87">
        <v>1</v>
      </c>
      <c r="H87" t="b">
        <v>1</v>
      </c>
      <c r="I87">
        <v>5100</v>
      </c>
      <c r="J87" s="65">
        <v>10199.997499999999</v>
      </c>
      <c r="K87" t="s">
        <v>219</v>
      </c>
      <c r="L87" t="s">
        <v>746</v>
      </c>
      <c r="M87" t="s">
        <v>746</v>
      </c>
      <c r="N87">
        <v>45.2</v>
      </c>
      <c r="O87">
        <v>2.5</v>
      </c>
      <c r="P87">
        <v>53.8</v>
      </c>
      <c r="Q87">
        <v>41.91</v>
      </c>
      <c r="R87">
        <v>45.2</v>
      </c>
      <c r="S87">
        <v>8</v>
      </c>
      <c r="T87">
        <v>4.0800000000000003E-2</v>
      </c>
      <c r="U87">
        <v>21</v>
      </c>
      <c r="V87" s="64" t="str">
        <f t="shared" si="1"/>
        <v>HAP GRUA</v>
      </c>
    </row>
    <row r="88" spans="1:22">
      <c r="A88" t="s">
        <v>382</v>
      </c>
      <c r="B88" t="s">
        <v>116</v>
      </c>
      <c r="C88" t="s">
        <v>215</v>
      </c>
      <c r="D88" t="s">
        <v>216</v>
      </c>
      <c r="E88" t="s">
        <v>1082</v>
      </c>
      <c r="F88">
        <v>12</v>
      </c>
      <c r="G88">
        <v>2</v>
      </c>
      <c r="H88" t="b">
        <v>1</v>
      </c>
      <c r="I88">
        <v>1750</v>
      </c>
      <c r="J88" s="65">
        <v>3499.9976000000001</v>
      </c>
      <c r="K88" t="s">
        <v>219</v>
      </c>
      <c r="L88" t="s">
        <v>381</v>
      </c>
      <c r="M88" t="s">
        <v>381</v>
      </c>
      <c r="N88">
        <v>0.8</v>
      </c>
      <c r="O88">
        <v>0.4</v>
      </c>
      <c r="P88">
        <v>20.5</v>
      </c>
      <c r="Q88">
        <v>26</v>
      </c>
      <c r="R88">
        <v>0.8</v>
      </c>
      <c r="S88">
        <v>7.8</v>
      </c>
      <c r="T88">
        <v>5.0299999999999997E-2</v>
      </c>
      <c r="U88">
        <v>21</v>
      </c>
      <c r="V88" s="64" t="str">
        <f t="shared" si="1"/>
        <v>HAP GRUA FLEXISTIX</v>
      </c>
    </row>
    <row r="89" spans="1:22">
      <c r="A89" t="s">
        <v>980</v>
      </c>
      <c r="B89" t="s">
        <v>977</v>
      </c>
      <c r="C89" t="s">
        <v>215</v>
      </c>
      <c r="D89" t="s">
        <v>216</v>
      </c>
      <c r="E89" t="s">
        <v>979</v>
      </c>
      <c r="F89">
        <v>12</v>
      </c>
      <c r="G89">
        <v>2</v>
      </c>
      <c r="H89" t="b">
        <v>1</v>
      </c>
      <c r="I89">
        <v>1880</v>
      </c>
      <c r="J89" s="65">
        <v>3760.0023999999999</v>
      </c>
      <c r="K89" t="s">
        <v>219</v>
      </c>
      <c r="L89" t="s">
        <v>978</v>
      </c>
      <c r="M89" t="s">
        <v>978</v>
      </c>
      <c r="N89">
        <v>6</v>
      </c>
      <c r="O89">
        <v>0.38</v>
      </c>
      <c r="P89">
        <v>24</v>
      </c>
      <c r="Q89">
        <v>30</v>
      </c>
      <c r="R89">
        <v>6</v>
      </c>
      <c r="S89">
        <v>6.1</v>
      </c>
      <c r="T89">
        <v>2.1100000000000001E-2</v>
      </c>
      <c r="U89">
        <v>21</v>
      </c>
      <c r="V89" s="64" t="str">
        <f t="shared" si="1"/>
        <v>HAP GRUA GRAN BOOM</v>
      </c>
    </row>
    <row r="90" spans="1:22">
      <c r="A90" t="s">
        <v>548</v>
      </c>
      <c r="B90" t="s">
        <v>545</v>
      </c>
      <c r="C90" t="s">
        <v>215</v>
      </c>
      <c r="D90" t="s">
        <v>216</v>
      </c>
      <c r="E90" t="s">
        <v>547</v>
      </c>
      <c r="F90">
        <v>24</v>
      </c>
      <c r="G90">
        <v>6</v>
      </c>
      <c r="H90" t="b">
        <v>1</v>
      </c>
      <c r="I90">
        <v>3280</v>
      </c>
      <c r="J90" s="65">
        <v>6560.0029000000004</v>
      </c>
      <c r="K90" t="s">
        <v>219</v>
      </c>
      <c r="L90" t="s">
        <v>546</v>
      </c>
      <c r="M90" t="s">
        <v>546</v>
      </c>
      <c r="N90">
        <v>0</v>
      </c>
      <c r="O90">
        <v>0</v>
      </c>
      <c r="P90">
        <v>0</v>
      </c>
      <c r="Q90">
        <v>0</v>
      </c>
      <c r="R90">
        <v>0</v>
      </c>
      <c r="S90">
        <v>5.7</v>
      </c>
      <c r="T90">
        <v>4.9500000000000002E-2</v>
      </c>
      <c r="U90">
        <v>21</v>
      </c>
      <c r="V90" s="64" t="str">
        <f t="shared" si="1"/>
        <v>HAP GUANTE P/BAÑO DE OSO TEDDY</v>
      </c>
    </row>
    <row r="91" spans="1:22">
      <c r="A91" t="s">
        <v>528</v>
      </c>
      <c r="B91" t="s">
        <v>117</v>
      </c>
      <c r="C91" t="s">
        <v>215</v>
      </c>
      <c r="D91" t="s">
        <v>216</v>
      </c>
      <c r="E91" t="s">
        <v>527</v>
      </c>
      <c r="F91">
        <v>6</v>
      </c>
      <c r="G91">
        <v>1</v>
      </c>
      <c r="H91" t="b">
        <v>1</v>
      </c>
      <c r="I91">
        <v>3280</v>
      </c>
      <c r="J91" s="65">
        <v>6560.0029000000004</v>
      </c>
      <c r="K91" t="s">
        <v>219</v>
      </c>
      <c r="L91" t="s">
        <v>526</v>
      </c>
      <c r="M91" t="s">
        <v>526</v>
      </c>
      <c r="N91">
        <v>48.99</v>
      </c>
      <c r="O91">
        <v>1.1399999999999999</v>
      </c>
      <c r="P91">
        <v>4.8</v>
      </c>
      <c r="Q91">
        <v>22.09</v>
      </c>
      <c r="R91">
        <v>48.99</v>
      </c>
      <c r="S91">
        <v>7.6</v>
      </c>
      <c r="T91">
        <v>5.1299999999999998E-2</v>
      </c>
      <c r="U91">
        <v>21</v>
      </c>
      <c r="V91" s="64" t="str">
        <f t="shared" si="1"/>
        <v>HAP GUITARRA 6 EN 1</v>
      </c>
    </row>
    <row r="92" spans="1:22">
      <c r="A92" t="s">
        <v>727</v>
      </c>
      <c r="B92" t="s">
        <v>118</v>
      </c>
      <c r="C92" t="s">
        <v>215</v>
      </c>
      <c r="D92" t="s">
        <v>216</v>
      </c>
      <c r="E92" t="s">
        <v>726</v>
      </c>
      <c r="F92">
        <v>6</v>
      </c>
      <c r="G92">
        <v>1</v>
      </c>
      <c r="H92" t="b">
        <v>1</v>
      </c>
      <c r="I92">
        <v>3900</v>
      </c>
      <c r="J92" s="65">
        <v>7799.9988000000003</v>
      </c>
      <c r="K92" t="s">
        <v>219</v>
      </c>
      <c r="L92" t="s">
        <v>725</v>
      </c>
      <c r="M92" t="s">
        <v>725</v>
      </c>
      <c r="N92">
        <v>67</v>
      </c>
      <c r="O92">
        <v>1.1000000000000001</v>
      </c>
      <c r="P92">
        <v>8</v>
      </c>
      <c r="Q92">
        <v>24.68</v>
      </c>
      <c r="R92">
        <v>67</v>
      </c>
      <c r="S92">
        <v>4.4000000000000004</v>
      </c>
      <c r="T92">
        <v>4.0800000000000003E-2</v>
      </c>
      <c r="U92">
        <v>21</v>
      </c>
      <c r="V92" s="64" t="str">
        <f t="shared" si="1"/>
        <v>HAP GUITARRA FLOWER POWER</v>
      </c>
    </row>
    <row r="93" spans="1:22">
      <c r="A93" t="s">
        <v>542</v>
      </c>
      <c r="B93" t="s">
        <v>119</v>
      </c>
      <c r="C93" t="s">
        <v>215</v>
      </c>
      <c r="D93" t="s">
        <v>216</v>
      </c>
      <c r="E93" t="s">
        <v>541</v>
      </c>
      <c r="F93">
        <v>6</v>
      </c>
      <c r="G93">
        <v>1</v>
      </c>
      <c r="H93" t="b">
        <v>1</v>
      </c>
      <c r="I93">
        <v>3900</v>
      </c>
      <c r="J93" s="65">
        <v>7799.9988000000003</v>
      </c>
      <c r="K93" t="s">
        <v>219</v>
      </c>
      <c r="L93" t="s">
        <v>540</v>
      </c>
      <c r="M93" t="s">
        <v>540</v>
      </c>
      <c r="N93">
        <v>67</v>
      </c>
      <c r="O93">
        <v>0.68</v>
      </c>
      <c r="P93">
        <v>8</v>
      </c>
      <c r="Q93">
        <v>24.68</v>
      </c>
      <c r="R93">
        <v>67</v>
      </c>
      <c r="S93">
        <v>7.9</v>
      </c>
      <c r="T93">
        <v>8.9700000000000002E-2</v>
      </c>
      <c r="U93">
        <v>21</v>
      </c>
      <c r="V93" s="64" t="str">
        <f t="shared" si="1"/>
        <v>HAP GUITARRA LAGUNA AZUL</v>
      </c>
    </row>
    <row r="94" spans="1:22">
      <c r="A94" t="s">
        <v>504</v>
      </c>
      <c r="B94" t="s">
        <v>120</v>
      </c>
      <c r="C94" t="s">
        <v>215</v>
      </c>
      <c r="D94" t="s">
        <v>216</v>
      </c>
      <c r="E94" t="s">
        <v>503</v>
      </c>
      <c r="F94">
        <v>6</v>
      </c>
      <c r="G94">
        <v>2</v>
      </c>
      <c r="H94" t="b">
        <v>1</v>
      </c>
      <c r="I94">
        <v>2040</v>
      </c>
      <c r="J94" s="65">
        <v>4079.9989999999998</v>
      </c>
      <c r="K94" t="s">
        <v>219</v>
      </c>
      <c r="L94" t="s">
        <v>502</v>
      </c>
      <c r="M94" t="s">
        <v>502</v>
      </c>
      <c r="N94">
        <v>10.5</v>
      </c>
      <c r="O94">
        <v>0.52</v>
      </c>
      <c r="P94">
        <v>17</v>
      </c>
      <c r="Q94">
        <v>28.5</v>
      </c>
      <c r="R94">
        <v>10.5</v>
      </c>
      <c r="S94">
        <v>3.8</v>
      </c>
      <c r="T94">
        <v>2.87E-2</v>
      </c>
      <c r="U94">
        <v>21</v>
      </c>
      <c r="V94" s="64" t="str">
        <f t="shared" si="1"/>
        <v>HAP GUSANITO</v>
      </c>
    </row>
    <row r="95" spans="1:22">
      <c r="A95" t="s">
        <v>507</v>
      </c>
      <c r="B95" t="s">
        <v>121</v>
      </c>
      <c r="C95" t="s">
        <v>215</v>
      </c>
      <c r="D95" t="s">
        <v>216</v>
      </c>
      <c r="E95" t="s">
        <v>506</v>
      </c>
      <c r="F95">
        <v>6</v>
      </c>
      <c r="G95">
        <v>6</v>
      </c>
      <c r="H95" t="b">
        <v>1</v>
      </c>
      <c r="I95">
        <v>1350</v>
      </c>
      <c r="J95" s="65">
        <v>2699.9940000000001</v>
      </c>
      <c r="K95" t="s">
        <v>219</v>
      </c>
      <c r="L95" t="s">
        <v>505</v>
      </c>
      <c r="M95" t="s">
        <v>505</v>
      </c>
      <c r="N95">
        <v>10</v>
      </c>
      <c r="O95">
        <v>0.32</v>
      </c>
      <c r="P95">
        <v>21.5</v>
      </c>
      <c r="Q95">
        <v>10</v>
      </c>
      <c r="R95">
        <v>10</v>
      </c>
      <c r="S95">
        <v>2.4</v>
      </c>
      <c r="T95">
        <v>1.8800000000000001E-2</v>
      </c>
      <c r="U95">
        <v>21</v>
      </c>
      <c r="V95" s="64" t="str">
        <f t="shared" si="1"/>
        <v>HAP GUSANITO BALANCEADOR</v>
      </c>
    </row>
    <row r="96" spans="1:22">
      <c r="A96" t="s">
        <v>1023</v>
      </c>
      <c r="B96" t="s">
        <v>1020</v>
      </c>
      <c r="C96" t="s">
        <v>215</v>
      </c>
      <c r="D96" t="s">
        <v>216</v>
      </c>
      <c r="E96" t="s">
        <v>1022</v>
      </c>
      <c r="F96">
        <v>48</v>
      </c>
      <c r="G96">
        <v>2</v>
      </c>
      <c r="H96" t="b">
        <v>1</v>
      </c>
      <c r="I96">
        <v>2150</v>
      </c>
      <c r="J96" s="65">
        <v>4300.0011999999997</v>
      </c>
      <c r="K96" t="s">
        <v>219</v>
      </c>
      <c r="L96" t="s">
        <v>1021</v>
      </c>
      <c r="M96" t="s">
        <v>1021</v>
      </c>
      <c r="N96">
        <v>6</v>
      </c>
      <c r="O96">
        <v>0.38</v>
      </c>
      <c r="P96">
        <v>24</v>
      </c>
      <c r="Q96">
        <v>30</v>
      </c>
      <c r="R96">
        <v>6</v>
      </c>
      <c r="S96">
        <v>6.1</v>
      </c>
      <c r="T96">
        <v>2.1100000000000001E-2</v>
      </c>
      <c r="U96">
        <v>21</v>
      </c>
      <c r="V96" s="64" t="str">
        <f t="shared" si="1"/>
        <v>HAP HAMACA DE BOLSILLO</v>
      </c>
    </row>
    <row r="97" spans="1:22">
      <c r="A97" t="s">
        <v>799</v>
      </c>
      <c r="B97" t="s">
        <v>796</v>
      </c>
      <c r="C97" t="s">
        <v>215</v>
      </c>
      <c r="D97" t="s">
        <v>216</v>
      </c>
      <c r="E97" t="s">
        <v>798</v>
      </c>
      <c r="F97">
        <v>144</v>
      </c>
      <c r="G97">
        <v>4</v>
      </c>
      <c r="H97" t="b">
        <v>1</v>
      </c>
      <c r="I97">
        <v>1410</v>
      </c>
      <c r="J97" s="65">
        <v>2820.0018</v>
      </c>
      <c r="K97" t="s">
        <v>219</v>
      </c>
      <c r="L97" t="s">
        <v>797</v>
      </c>
      <c r="M97" t="s">
        <v>797</v>
      </c>
      <c r="N97">
        <v>45.21</v>
      </c>
      <c r="O97">
        <v>2.5</v>
      </c>
      <c r="P97">
        <v>53.8</v>
      </c>
      <c r="Q97">
        <v>41.91</v>
      </c>
      <c r="R97">
        <v>45.21</v>
      </c>
      <c r="S97">
        <v>4.4000000000000004</v>
      </c>
      <c r="T97">
        <v>4.0800000000000003E-2</v>
      </c>
      <c r="U97">
        <v>21</v>
      </c>
      <c r="V97" s="64" t="str">
        <f t="shared" si="1"/>
        <v>HAP HARMONICA DE BLUES</v>
      </c>
    </row>
    <row r="98" spans="1:22">
      <c r="A98" t="s">
        <v>274</v>
      </c>
      <c r="B98" t="s">
        <v>51</v>
      </c>
      <c r="C98" t="s">
        <v>215</v>
      </c>
      <c r="D98" t="s">
        <v>216</v>
      </c>
      <c r="E98" t="s">
        <v>273</v>
      </c>
      <c r="F98">
        <v>12</v>
      </c>
      <c r="G98">
        <v>4</v>
      </c>
      <c r="H98" t="b">
        <v>1</v>
      </c>
      <c r="I98">
        <v>1450</v>
      </c>
      <c r="J98" s="65">
        <v>2899.9949000000001</v>
      </c>
      <c r="K98" t="s">
        <v>219</v>
      </c>
      <c r="L98" t="s">
        <v>272</v>
      </c>
      <c r="M98" t="s">
        <v>272</v>
      </c>
      <c r="N98">
        <v>9</v>
      </c>
      <c r="O98">
        <v>0.34</v>
      </c>
      <c r="P98">
        <v>18</v>
      </c>
      <c r="Q98">
        <v>9</v>
      </c>
      <c r="R98">
        <v>9</v>
      </c>
      <c r="S98">
        <v>4.8</v>
      </c>
      <c r="T98">
        <v>2.3400000000000001E-2</v>
      </c>
      <c r="U98">
        <v>21</v>
      </c>
      <c r="V98" s="64" t="str">
        <f t="shared" si="1"/>
        <v>HAP JACK APILABLE DE MADERA</v>
      </c>
    </row>
    <row r="99" spans="1:22">
      <c r="A99" t="s">
        <v>811</v>
      </c>
      <c r="B99" t="s">
        <v>808</v>
      </c>
      <c r="C99" t="s">
        <v>215</v>
      </c>
      <c r="D99" t="s">
        <v>216</v>
      </c>
      <c r="E99" t="s">
        <v>810</v>
      </c>
      <c r="F99">
        <v>24</v>
      </c>
      <c r="G99">
        <v>6</v>
      </c>
      <c r="H99" t="b">
        <v>1</v>
      </c>
      <c r="I99">
        <v>935</v>
      </c>
      <c r="J99" s="65">
        <v>1869.9945</v>
      </c>
      <c r="K99" t="s">
        <v>219</v>
      </c>
      <c r="L99" t="s">
        <v>809</v>
      </c>
      <c r="M99" t="s">
        <v>809</v>
      </c>
      <c r="N99">
        <v>45.21</v>
      </c>
      <c r="O99">
        <v>2.5</v>
      </c>
      <c r="P99">
        <v>53.8</v>
      </c>
      <c r="Q99">
        <v>41.91</v>
      </c>
      <c r="R99">
        <v>45.21</v>
      </c>
      <c r="S99">
        <v>4.4000000000000004</v>
      </c>
      <c r="T99">
        <v>4.0800000000000003E-2</v>
      </c>
      <c r="U99">
        <v>21</v>
      </c>
      <c r="V99" s="64" t="str">
        <f t="shared" si="1"/>
        <v>HAP JIRAFA DE ARRASTRE</v>
      </c>
    </row>
    <row r="100" spans="1:22">
      <c r="A100" t="s">
        <v>501</v>
      </c>
      <c r="B100" t="s">
        <v>122</v>
      </c>
      <c r="C100" t="s">
        <v>215</v>
      </c>
      <c r="D100" t="s">
        <v>216</v>
      </c>
      <c r="E100" t="s">
        <v>500</v>
      </c>
      <c r="F100">
        <v>6</v>
      </c>
      <c r="G100">
        <v>2</v>
      </c>
      <c r="H100" t="b">
        <v>1</v>
      </c>
      <c r="I100">
        <v>1750</v>
      </c>
      <c r="J100" s="65">
        <v>3499.9976000000001</v>
      </c>
      <c r="K100" t="s">
        <v>219</v>
      </c>
      <c r="L100" t="s">
        <v>499</v>
      </c>
      <c r="M100" t="s">
        <v>499</v>
      </c>
      <c r="N100">
        <v>4</v>
      </c>
      <c r="O100">
        <v>0.63</v>
      </c>
      <c r="P100">
        <v>27.3</v>
      </c>
      <c r="Q100">
        <v>25.5</v>
      </c>
      <c r="R100">
        <v>4</v>
      </c>
      <c r="S100">
        <v>4.5</v>
      </c>
      <c r="T100">
        <v>2.1100000000000001E-2</v>
      </c>
      <c r="U100">
        <v>21</v>
      </c>
      <c r="V100" s="64" t="str">
        <f t="shared" si="1"/>
        <v>HAP JUEGO AVENTURA SUBMARINA</v>
      </c>
    </row>
    <row r="101" spans="1:22">
      <c r="A101" t="s">
        <v>962</v>
      </c>
      <c r="B101" t="s">
        <v>959</v>
      </c>
      <c r="C101" t="s">
        <v>215</v>
      </c>
      <c r="D101" t="s">
        <v>216</v>
      </c>
      <c r="E101" t="s">
        <v>961</v>
      </c>
      <c r="F101">
        <v>6</v>
      </c>
      <c r="G101">
        <v>2</v>
      </c>
      <c r="H101" t="b">
        <v>1</v>
      </c>
      <c r="I101">
        <v>2350</v>
      </c>
      <c r="J101" s="65">
        <v>4700.0029999999997</v>
      </c>
      <c r="K101" t="s">
        <v>219</v>
      </c>
      <c r="L101" t="s">
        <v>960</v>
      </c>
      <c r="M101" t="s">
        <v>960</v>
      </c>
      <c r="N101">
        <v>6</v>
      </c>
      <c r="O101">
        <v>0.38</v>
      </c>
      <c r="P101">
        <v>24</v>
      </c>
      <c r="Q101">
        <v>30</v>
      </c>
      <c r="R101">
        <v>6</v>
      </c>
      <c r="S101">
        <v>6.1</v>
      </c>
      <c r="T101">
        <v>2.1100000000000001E-2</v>
      </c>
      <c r="U101">
        <v>21</v>
      </c>
      <c r="V101" s="64" t="str">
        <f t="shared" si="1"/>
        <v>HAP JUEGO COCINA PARA NIÑOS PEQUEÑOS</v>
      </c>
    </row>
    <row r="102" spans="1:22">
      <c r="A102" t="s">
        <v>597</v>
      </c>
      <c r="B102" t="s">
        <v>123</v>
      </c>
      <c r="C102" t="s">
        <v>215</v>
      </c>
      <c r="D102" t="s">
        <v>216</v>
      </c>
      <c r="E102" t="s">
        <v>596</v>
      </c>
      <c r="F102">
        <v>24</v>
      </c>
      <c r="G102">
        <v>6</v>
      </c>
      <c r="H102" t="b">
        <v>1</v>
      </c>
      <c r="I102">
        <v>920</v>
      </c>
      <c r="J102" s="65">
        <v>1839.9985999999999</v>
      </c>
      <c r="K102" t="s">
        <v>219</v>
      </c>
      <c r="L102" t="s">
        <v>595</v>
      </c>
      <c r="M102" t="s">
        <v>595</v>
      </c>
      <c r="N102">
        <v>11.91</v>
      </c>
      <c r="O102">
        <v>0.21</v>
      </c>
      <c r="P102">
        <v>8.5</v>
      </c>
      <c r="Q102">
        <v>9.6999999999999993</v>
      </c>
      <c r="R102">
        <v>11.91</v>
      </c>
      <c r="S102">
        <v>6.3</v>
      </c>
      <c r="T102">
        <v>5.0299999999999997E-2</v>
      </c>
      <c r="U102">
        <v>21</v>
      </c>
      <c r="V102" s="64" t="str">
        <f t="shared" si="1"/>
        <v>HAP JUEGO DE ARRASTRE RANITA</v>
      </c>
    </row>
    <row r="103" spans="1:22">
      <c r="A103" t="s">
        <v>600</v>
      </c>
      <c r="B103" t="s">
        <v>61</v>
      </c>
      <c r="C103" t="s">
        <v>215</v>
      </c>
      <c r="D103" t="s">
        <v>216</v>
      </c>
      <c r="E103" t="s">
        <v>599</v>
      </c>
      <c r="F103">
        <v>24</v>
      </c>
      <c r="G103">
        <v>6</v>
      </c>
      <c r="H103" t="b">
        <v>1</v>
      </c>
      <c r="I103">
        <v>920</v>
      </c>
      <c r="J103" s="65">
        <v>1839.9985999999999</v>
      </c>
      <c r="K103" t="s">
        <v>219</v>
      </c>
      <c r="L103" t="s">
        <v>598</v>
      </c>
      <c r="M103" t="s">
        <v>598</v>
      </c>
      <c r="N103">
        <v>13.2</v>
      </c>
      <c r="O103">
        <v>0.21</v>
      </c>
      <c r="P103">
        <v>8.89</v>
      </c>
      <c r="Q103">
        <v>8.61</v>
      </c>
      <c r="R103">
        <v>13.2</v>
      </c>
      <c r="S103">
        <v>6.2</v>
      </c>
      <c r="T103">
        <v>5.0299999999999997E-2</v>
      </c>
      <c r="U103">
        <v>21</v>
      </c>
      <c r="V103" s="64" t="str">
        <f t="shared" si="1"/>
        <v>HAP JUEGO DE ARRASTRE VAQUITA SAN ANTONIO</v>
      </c>
    </row>
    <row r="104" spans="1:22">
      <c r="A104" t="s">
        <v>268</v>
      </c>
      <c r="B104" t="s">
        <v>31</v>
      </c>
      <c r="C104" t="s">
        <v>215</v>
      </c>
      <c r="D104" t="s">
        <v>216</v>
      </c>
      <c r="E104" t="s">
        <v>267</v>
      </c>
      <c r="F104">
        <v>6</v>
      </c>
      <c r="G104">
        <v>2</v>
      </c>
      <c r="H104" t="b">
        <v>1</v>
      </c>
      <c r="I104">
        <v>1750</v>
      </c>
      <c r="J104" s="65">
        <v>3499.9976000000001</v>
      </c>
      <c r="K104" t="s">
        <v>219</v>
      </c>
      <c r="L104" t="s">
        <v>266</v>
      </c>
      <c r="M104" t="s">
        <v>266</v>
      </c>
      <c r="N104">
        <v>16</v>
      </c>
      <c r="O104">
        <v>0.54</v>
      </c>
      <c r="P104">
        <v>30</v>
      </c>
      <c r="Q104">
        <v>32</v>
      </c>
      <c r="R104">
        <v>16</v>
      </c>
      <c r="S104">
        <v>4.3</v>
      </c>
      <c r="T104">
        <v>1.0585</v>
      </c>
      <c r="U104">
        <v>21</v>
      </c>
      <c r="V104" s="64" t="str">
        <f t="shared" si="1"/>
        <v xml:space="preserve">HAP JUEGO DE ATRAPAR BOLAS </v>
      </c>
    </row>
    <row r="105" spans="1:22">
      <c r="A105" t="s">
        <v>265</v>
      </c>
      <c r="B105" t="s">
        <v>30</v>
      </c>
      <c r="C105" t="s">
        <v>215</v>
      </c>
      <c r="D105" t="s">
        <v>216</v>
      </c>
      <c r="E105" t="s">
        <v>264</v>
      </c>
      <c r="F105">
        <v>6</v>
      </c>
      <c r="G105">
        <v>3</v>
      </c>
      <c r="H105" t="b">
        <v>1</v>
      </c>
      <c r="I105">
        <v>1350</v>
      </c>
      <c r="J105" s="65">
        <v>2699.9940000000001</v>
      </c>
      <c r="K105" t="s">
        <v>219</v>
      </c>
      <c r="L105" t="s">
        <v>263</v>
      </c>
      <c r="M105" t="s">
        <v>263</v>
      </c>
      <c r="N105">
        <v>24</v>
      </c>
      <c r="O105">
        <v>0.37</v>
      </c>
      <c r="P105">
        <v>10</v>
      </c>
      <c r="Q105">
        <v>24</v>
      </c>
      <c r="R105">
        <v>24</v>
      </c>
      <c r="S105">
        <v>2.9</v>
      </c>
      <c r="T105">
        <v>3.6999999999999998E-2</v>
      </c>
      <c r="U105">
        <v>21</v>
      </c>
      <c r="V105" s="64" t="str">
        <f t="shared" si="1"/>
        <v>HAP JUEGO DE BALDES ALEGRES</v>
      </c>
    </row>
    <row r="106" spans="1:22">
      <c r="A106" t="s">
        <v>751</v>
      </c>
      <c r="B106" t="s">
        <v>124</v>
      </c>
      <c r="C106" t="s">
        <v>215</v>
      </c>
      <c r="D106" t="s">
        <v>216</v>
      </c>
      <c r="E106" t="s">
        <v>750</v>
      </c>
      <c r="F106">
        <v>2</v>
      </c>
      <c r="G106">
        <v>1</v>
      </c>
      <c r="H106" t="b">
        <v>1</v>
      </c>
      <c r="I106">
        <v>10300</v>
      </c>
      <c r="J106" s="65">
        <v>20599.995900000002</v>
      </c>
      <c r="K106" t="s">
        <v>219</v>
      </c>
      <c r="L106" t="s">
        <v>749</v>
      </c>
      <c r="M106" t="s">
        <v>749</v>
      </c>
      <c r="N106">
        <v>33.5</v>
      </c>
      <c r="O106">
        <v>6</v>
      </c>
      <c r="P106">
        <v>36</v>
      </c>
      <c r="Q106">
        <v>33.5</v>
      </c>
      <c r="R106">
        <v>33.5</v>
      </c>
      <c r="S106">
        <v>12.4</v>
      </c>
      <c r="T106">
        <v>9.4399999999999998E-2</v>
      </c>
      <c r="U106">
        <v>21</v>
      </c>
      <c r="V106" s="64" t="str">
        <f t="shared" si="1"/>
        <v>HAP JUEGO DE CUBOS DE INGENIO</v>
      </c>
    </row>
    <row r="107" spans="1:22">
      <c r="A107" t="s">
        <v>588</v>
      </c>
      <c r="B107" t="s">
        <v>65</v>
      </c>
      <c r="C107" t="s">
        <v>215</v>
      </c>
      <c r="D107" t="s">
        <v>216</v>
      </c>
      <c r="E107" t="s">
        <v>587</v>
      </c>
      <c r="F107">
        <v>12</v>
      </c>
      <c r="G107">
        <v>4</v>
      </c>
      <c r="H107" t="b">
        <v>1</v>
      </c>
      <c r="I107">
        <v>1450</v>
      </c>
      <c r="J107" s="65">
        <v>2899.9949000000001</v>
      </c>
      <c r="K107" t="s">
        <v>219</v>
      </c>
      <c r="L107" t="s">
        <v>586</v>
      </c>
      <c r="M107" t="s">
        <v>586</v>
      </c>
      <c r="N107">
        <v>16</v>
      </c>
      <c r="O107">
        <v>0.32</v>
      </c>
      <c r="P107">
        <v>60.5</v>
      </c>
      <c r="Q107">
        <v>8.5</v>
      </c>
      <c r="R107">
        <v>16</v>
      </c>
      <c r="S107">
        <v>5</v>
      </c>
      <c r="T107">
        <v>5.8599999999999999E-2</v>
      </c>
      <c r="U107">
        <v>21</v>
      </c>
      <c r="V107" s="64" t="str">
        <f t="shared" si="1"/>
        <v>HAP JUEGO DE EMPUJE ABEJITA</v>
      </c>
    </row>
    <row r="108" spans="1:22">
      <c r="A108" t="s">
        <v>585</v>
      </c>
      <c r="B108" t="s">
        <v>64</v>
      </c>
      <c r="C108" t="s">
        <v>215</v>
      </c>
      <c r="D108" t="s">
        <v>216</v>
      </c>
      <c r="E108" t="s">
        <v>584</v>
      </c>
      <c r="F108">
        <v>12</v>
      </c>
      <c r="G108">
        <v>4</v>
      </c>
      <c r="H108" t="b">
        <v>1</v>
      </c>
      <c r="I108">
        <v>1450</v>
      </c>
      <c r="J108" s="65">
        <v>2899.9949000000001</v>
      </c>
      <c r="K108" t="s">
        <v>219</v>
      </c>
      <c r="L108" t="s">
        <v>583</v>
      </c>
      <c r="M108" t="s">
        <v>583</v>
      </c>
      <c r="N108">
        <v>16</v>
      </c>
      <c r="O108">
        <v>0.31</v>
      </c>
      <c r="P108">
        <v>60.5</v>
      </c>
      <c r="Q108">
        <v>8.5</v>
      </c>
      <c r="R108">
        <v>16</v>
      </c>
      <c r="S108">
        <v>4.9000000000000004</v>
      </c>
      <c r="T108">
        <v>5.0999999999999997E-2</v>
      </c>
      <c r="U108">
        <v>21</v>
      </c>
      <c r="V108" s="64" t="str">
        <f t="shared" si="1"/>
        <v>HAP JUEGO DE EMPUJE CARACOL</v>
      </c>
    </row>
    <row r="109" spans="1:22">
      <c r="A109" t="s">
        <v>594</v>
      </c>
      <c r="B109" t="s">
        <v>66</v>
      </c>
      <c r="C109" t="s">
        <v>215</v>
      </c>
      <c r="D109" t="s">
        <v>216</v>
      </c>
      <c r="E109" t="s">
        <v>593</v>
      </c>
      <c r="F109">
        <v>12</v>
      </c>
      <c r="G109">
        <v>4</v>
      </c>
      <c r="H109" t="b">
        <v>1</v>
      </c>
      <c r="I109">
        <v>1450</v>
      </c>
      <c r="J109" s="65">
        <v>2899.9949000000001</v>
      </c>
      <c r="K109" t="s">
        <v>219</v>
      </c>
      <c r="L109" t="s">
        <v>592</v>
      </c>
      <c r="M109" t="s">
        <v>592</v>
      </c>
      <c r="N109">
        <v>16</v>
      </c>
      <c r="O109">
        <v>0.34</v>
      </c>
      <c r="P109">
        <v>60.5</v>
      </c>
      <c r="Q109">
        <v>8.5</v>
      </c>
      <c r="R109">
        <v>16</v>
      </c>
      <c r="S109">
        <v>5.3</v>
      </c>
      <c r="T109">
        <v>5.6099999999999997E-2</v>
      </c>
      <c r="U109">
        <v>21</v>
      </c>
      <c r="V109" s="64" t="str">
        <f t="shared" si="1"/>
        <v>HAP JUEGO DE EMPUJE CONEJITO</v>
      </c>
    </row>
    <row r="110" spans="1:22">
      <c r="A110" t="s">
        <v>603</v>
      </c>
      <c r="B110" t="s">
        <v>60</v>
      </c>
      <c r="C110" t="s">
        <v>215</v>
      </c>
      <c r="D110" t="s">
        <v>216</v>
      </c>
      <c r="E110" t="s">
        <v>602</v>
      </c>
      <c r="F110">
        <v>8</v>
      </c>
      <c r="G110">
        <v>2</v>
      </c>
      <c r="H110" t="b">
        <v>1</v>
      </c>
      <c r="I110">
        <v>2350</v>
      </c>
      <c r="J110" s="65">
        <v>4700.0029999999997</v>
      </c>
      <c r="K110" t="s">
        <v>219</v>
      </c>
      <c r="L110" t="s">
        <v>601</v>
      </c>
      <c r="M110" t="s">
        <v>601</v>
      </c>
      <c r="N110">
        <v>23.01</v>
      </c>
      <c r="O110">
        <v>0.49</v>
      </c>
      <c r="P110">
        <v>18</v>
      </c>
      <c r="Q110">
        <v>15.01</v>
      </c>
      <c r="R110">
        <v>23.01</v>
      </c>
      <c r="S110">
        <v>5</v>
      </c>
      <c r="T110">
        <v>5.6500000000000002E-2</v>
      </c>
      <c r="U110">
        <v>21</v>
      </c>
      <c r="V110" s="64" t="str">
        <f t="shared" si="1"/>
        <v>HAP JUEGO DE EMPUJE DANTE</v>
      </c>
    </row>
    <row r="111" spans="1:22">
      <c r="A111" t="s">
        <v>582</v>
      </c>
      <c r="B111" t="s">
        <v>63</v>
      </c>
      <c r="C111" t="s">
        <v>215</v>
      </c>
      <c r="D111" t="s">
        <v>216</v>
      </c>
      <c r="E111" t="s">
        <v>581</v>
      </c>
      <c r="F111">
        <v>8</v>
      </c>
      <c r="G111">
        <v>2</v>
      </c>
      <c r="H111" t="b">
        <v>1</v>
      </c>
      <c r="I111">
        <v>2350</v>
      </c>
      <c r="J111" s="65">
        <v>4700.0029999999997</v>
      </c>
      <c r="K111" t="s">
        <v>219</v>
      </c>
      <c r="L111" t="s">
        <v>580</v>
      </c>
      <c r="M111" t="s">
        <v>580</v>
      </c>
      <c r="N111">
        <v>24</v>
      </c>
      <c r="O111">
        <v>0.78</v>
      </c>
      <c r="P111">
        <v>18</v>
      </c>
      <c r="Q111">
        <v>18</v>
      </c>
      <c r="R111">
        <v>24</v>
      </c>
      <c r="S111">
        <v>7.4</v>
      </c>
      <c r="T111">
        <v>7.4099999999999999E-2</v>
      </c>
      <c r="U111">
        <v>21</v>
      </c>
      <c r="V111" s="64" t="str">
        <f t="shared" si="1"/>
        <v>HAP JUEGO DE EMPUJE LILY MUSICAL</v>
      </c>
    </row>
    <row r="112" spans="1:22">
      <c r="A112" t="s">
        <v>591</v>
      </c>
      <c r="B112" t="s">
        <v>67</v>
      </c>
      <c r="C112" t="s">
        <v>215</v>
      </c>
      <c r="D112" t="s">
        <v>216</v>
      </c>
      <c r="E112" t="s">
        <v>590</v>
      </c>
      <c r="F112">
        <v>12</v>
      </c>
      <c r="G112">
        <v>4</v>
      </c>
      <c r="H112" t="b">
        <v>1</v>
      </c>
      <c r="I112">
        <v>1450</v>
      </c>
      <c r="J112" s="65">
        <v>2899.9949000000001</v>
      </c>
      <c r="K112" t="s">
        <v>219</v>
      </c>
      <c r="L112" t="s">
        <v>589</v>
      </c>
      <c r="M112" t="s">
        <v>589</v>
      </c>
      <c r="N112">
        <v>16</v>
      </c>
      <c r="O112">
        <v>0.3</v>
      </c>
      <c r="P112">
        <v>60.5</v>
      </c>
      <c r="Q112">
        <v>8.5</v>
      </c>
      <c r="R112">
        <v>16</v>
      </c>
      <c r="S112">
        <v>5.2</v>
      </c>
      <c r="T112">
        <v>4.9500000000000002E-2</v>
      </c>
      <c r="U112">
        <v>21</v>
      </c>
      <c r="V112" s="64" t="str">
        <f t="shared" si="1"/>
        <v>HAP JUEGO DE EMPUJE PATITO</v>
      </c>
    </row>
    <row r="113" spans="1:22">
      <c r="A113" t="s">
        <v>609</v>
      </c>
      <c r="B113" t="s">
        <v>125</v>
      </c>
      <c r="C113" t="s">
        <v>215</v>
      </c>
      <c r="D113" t="s">
        <v>216</v>
      </c>
      <c r="E113" t="s">
        <v>608</v>
      </c>
      <c r="F113">
        <v>1</v>
      </c>
      <c r="G113">
        <v>1</v>
      </c>
      <c r="H113" t="b">
        <v>1</v>
      </c>
      <c r="I113">
        <v>11500</v>
      </c>
      <c r="J113" s="65">
        <v>22999.994600000002</v>
      </c>
      <c r="K113" t="s">
        <v>219</v>
      </c>
      <c r="L113" t="s">
        <v>607</v>
      </c>
      <c r="M113" t="s">
        <v>607</v>
      </c>
      <c r="N113">
        <v>81.709999999999994</v>
      </c>
      <c r="O113">
        <v>10.119999999999999</v>
      </c>
      <c r="P113">
        <v>50.01</v>
      </c>
      <c r="Q113">
        <v>42.39</v>
      </c>
      <c r="R113">
        <v>81.709999999999994</v>
      </c>
      <c r="S113">
        <v>11.5</v>
      </c>
      <c r="T113">
        <v>5.2999999999999999E-2</v>
      </c>
      <c r="U113">
        <v>21</v>
      </c>
      <c r="V113" s="64" t="str">
        <f t="shared" si="1"/>
        <v>HAP JUEGO DE MESA Y BANCO</v>
      </c>
    </row>
    <row r="114" spans="1:22">
      <c r="A114" t="s">
        <v>573</v>
      </c>
      <c r="B114" t="s">
        <v>75</v>
      </c>
      <c r="C114" t="s">
        <v>215</v>
      </c>
      <c r="D114" t="s">
        <v>216</v>
      </c>
      <c r="E114" t="s">
        <v>572</v>
      </c>
      <c r="F114">
        <v>12</v>
      </c>
      <c r="G114">
        <v>2</v>
      </c>
      <c r="H114" t="b">
        <v>1</v>
      </c>
      <c r="I114">
        <v>2030</v>
      </c>
      <c r="J114" s="65">
        <v>4059.9976999999999</v>
      </c>
      <c r="K114" t="s">
        <v>219</v>
      </c>
      <c r="L114" t="s">
        <v>571</v>
      </c>
      <c r="M114" t="s">
        <v>571</v>
      </c>
      <c r="N114">
        <v>20.49</v>
      </c>
      <c r="O114">
        <v>0.75</v>
      </c>
      <c r="P114">
        <v>24.51</v>
      </c>
      <c r="Q114">
        <v>20.49</v>
      </c>
      <c r="R114">
        <v>20.49</v>
      </c>
      <c r="S114">
        <v>11.6</v>
      </c>
      <c r="T114">
        <v>0.15160000000000001</v>
      </c>
      <c r="U114">
        <v>21</v>
      </c>
      <c r="V114" s="64" t="str">
        <f t="shared" si="1"/>
        <v>HAP JUEGO DE PASAR</v>
      </c>
    </row>
    <row r="115" spans="1:22">
      <c r="A115" t="s">
        <v>1027</v>
      </c>
      <c r="B115" t="s">
        <v>1024</v>
      </c>
      <c r="C115" t="s">
        <v>215</v>
      </c>
      <c r="D115" t="s">
        <v>216</v>
      </c>
      <c r="E115" t="s">
        <v>1026</v>
      </c>
      <c r="F115">
        <v>12</v>
      </c>
      <c r="G115">
        <v>4</v>
      </c>
      <c r="H115" t="b">
        <v>1</v>
      </c>
      <c r="I115">
        <v>1410</v>
      </c>
      <c r="J115" s="65">
        <v>2820.0018</v>
      </c>
      <c r="K115" t="s">
        <v>219</v>
      </c>
      <c r="L115" t="s">
        <v>1025</v>
      </c>
      <c r="M115" t="s">
        <v>1025</v>
      </c>
      <c r="N115">
        <v>18.5</v>
      </c>
      <c r="O115">
        <v>0.48</v>
      </c>
      <c r="P115">
        <v>7.5</v>
      </c>
      <c r="Q115">
        <v>18.5</v>
      </c>
      <c r="R115">
        <v>18.5</v>
      </c>
      <c r="S115">
        <v>6.1</v>
      </c>
      <c r="T115">
        <v>2.1100000000000001E-2</v>
      </c>
      <c r="U115">
        <v>21</v>
      </c>
      <c r="V115" s="64" t="str">
        <f t="shared" si="1"/>
        <v>HAP KIT ARTISTICO PRENSADOR DE FLORES</v>
      </c>
    </row>
    <row r="116" spans="1:22">
      <c r="A116" t="s">
        <v>385</v>
      </c>
      <c r="B116" t="s">
        <v>126</v>
      </c>
      <c r="C116" t="s">
        <v>215</v>
      </c>
      <c r="D116" t="s">
        <v>216</v>
      </c>
      <c r="E116" t="s">
        <v>384</v>
      </c>
      <c r="F116">
        <v>12</v>
      </c>
      <c r="G116">
        <v>2</v>
      </c>
      <c r="H116" t="b">
        <v>1</v>
      </c>
      <c r="I116">
        <v>2230</v>
      </c>
      <c r="J116" s="65">
        <v>4459.9994999999999</v>
      </c>
      <c r="K116" t="s">
        <v>219</v>
      </c>
      <c r="L116" t="s">
        <v>383</v>
      </c>
      <c r="M116" t="s">
        <v>383</v>
      </c>
      <c r="N116">
        <v>26</v>
      </c>
      <c r="O116">
        <v>0.7</v>
      </c>
      <c r="P116">
        <v>6.5</v>
      </c>
      <c r="Q116">
        <v>30.5</v>
      </c>
      <c r="R116">
        <v>26</v>
      </c>
      <c r="S116">
        <v>9.1999999999999993</v>
      </c>
      <c r="T116">
        <v>7.4999999999999997E-2</v>
      </c>
      <c r="U116">
        <v>21</v>
      </c>
      <c r="V116" s="64" t="str">
        <f t="shared" si="1"/>
        <v>HAP KIT DE CREATIVIDAD</v>
      </c>
    </row>
    <row r="117" spans="1:22">
      <c r="A117" t="s">
        <v>651</v>
      </c>
      <c r="B117" t="s">
        <v>127</v>
      </c>
      <c r="C117" t="s">
        <v>215</v>
      </c>
      <c r="D117" t="s">
        <v>216</v>
      </c>
      <c r="E117" t="s">
        <v>650</v>
      </c>
      <c r="F117">
        <v>12</v>
      </c>
      <c r="G117">
        <v>2</v>
      </c>
      <c r="H117" t="b">
        <v>1</v>
      </c>
      <c r="I117">
        <v>1945</v>
      </c>
      <c r="J117" s="65">
        <v>3890.0048000000002</v>
      </c>
      <c r="K117" t="s">
        <v>219</v>
      </c>
      <c r="L117" t="s">
        <v>649</v>
      </c>
      <c r="M117" t="s">
        <v>649</v>
      </c>
      <c r="N117">
        <v>26</v>
      </c>
      <c r="O117">
        <v>0.42</v>
      </c>
      <c r="P117">
        <v>24</v>
      </c>
      <c r="Q117">
        <v>5</v>
      </c>
      <c r="R117">
        <v>26</v>
      </c>
      <c r="S117">
        <v>6.8</v>
      </c>
      <c r="T117">
        <v>4.9500000000000002E-2</v>
      </c>
      <c r="U117">
        <v>21</v>
      </c>
      <c r="V117" s="64" t="str">
        <f t="shared" si="1"/>
        <v>HAP KIT DE EXPERIMENTOS</v>
      </c>
    </row>
    <row r="118" spans="1:22">
      <c r="A118" t="s">
        <v>642</v>
      </c>
      <c r="B118" t="s">
        <v>128</v>
      </c>
      <c r="C118" t="s">
        <v>215</v>
      </c>
      <c r="D118" t="s">
        <v>216</v>
      </c>
      <c r="E118" t="s">
        <v>641</v>
      </c>
      <c r="F118">
        <v>12</v>
      </c>
      <c r="G118">
        <v>2</v>
      </c>
      <c r="H118" t="b">
        <v>1</v>
      </c>
      <c r="I118">
        <v>2360</v>
      </c>
      <c r="J118" s="65">
        <v>4720.0042999999996</v>
      </c>
      <c r="K118" t="s">
        <v>219</v>
      </c>
      <c r="L118" t="s">
        <v>640</v>
      </c>
      <c r="M118" t="s">
        <v>640</v>
      </c>
      <c r="N118">
        <v>18.989999999999998</v>
      </c>
      <c r="O118">
        <v>0.3</v>
      </c>
      <c r="P118">
        <v>16</v>
      </c>
      <c r="Q118">
        <v>8</v>
      </c>
      <c r="R118">
        <v>18.989999999999998</v>
      </c>
      <c r="S118">
        <v>4.2</v>
      </c>
      <c r="T118">
        <v>4.9500000000000002E-2</v>
      </c>
      <c r="U118">
        <v>21</v>
      </c>
      <c r="V118" s="64" t="str">
        <f t="shared" si="1"/>
        <v>HAP KIT DE MEDICO</v>
      </c>
    </row>
    <row r="119" spans="1:22">
      <c r="A119" t="s">
        <v>388</v>
      </c>
      <c r="B119" t="s">
        <v>129</v>
      </c>
      <c r="C119" t="s">
        <v>215</v>
      </c>
      <c r="D119" t="s">
        <v>216</v>
      </c>
      <c r="E119" t="s">
        <v>387</v>
      </c>
      <c r="F119">
        <v>12</v>
      </c>
      <c r="G119">
        <v>2</v>
      </c>
      <c r="H119" t="b">
        <v>1</v>
      </c>
      <c r="I119">
        <v>2380</v>
      </c>
      <c r="J119" s="65">
        <v>4759.9948000000004</v>
      </c>
      <c r="K119" t="s">
        <v>219</v>
      </c>
      <c r="L119" t="s">
        <v>386</v>
      </c>
      <c r="M119" t="s">
        <v>386</v>
      </c>
      <c r="N119">
        <v>26</v>
      </c>
      <c r="O119">
        <v>0.77</v>
      </c>
      <c r="P119">
        <v>6.5</v>
      </c>
      <c r="Q119">
        <v>30.5</v>
      </c>
      <c r="R119">
        <v>26</v>
      </c>
      <c r="S119">
        <v>11.4</v>
      </c>
      <c r="T119">
        <v>7.4099999999999999E-2</v>
      </c>
      <c r="U119">
        <v>21</v>
      </c>
      <c r="V119" s="64" t="str">
        <f t="shared" si="1"/>
        <v>HAP KIT DE MULTI TORRES</v>
      </c>
    </row>
    <row r="120" spans="1:22">
      <c r="A120" t="s">
        <v>877</v>
      </c>
      <c r="B120" t="s">
        <v>874</v>
      </c>
      <c r="C120" t="s">
        <v>215</v>
      </c>
      <c r="D120" t="s">
        <v>216</v>
      </c>
      <c r="E120" t="s">
        <v>876</v>
      </c>
      <c r="F120">
        <v>12</v>
      </c>
      <c r="G120">
        <v>2</v>
      </c>
      <c r="H120" t="b">
        <v>1</v>
      </c>
      <c r="I120">
        <v>2350</v>
      </c>
      <c r="J120" s="65">
        <v>4700.0029999999997</v>
      </c>
      <c r="K120" t="s">
        <v>219</v>
      </c>
      <c r="L120" t="s">
        <v>875</v>
      </c>
      <c r="M120" t="s">
        <v>875</v>
      </c>
      <c r="N120">
        <v>45.21</v>
      </c>
      <c r="O120">
        <v>2.5</v>
      </c>
      <c r="P120">
        <v>53.8</v>
      </c>
      <c r="Q120">
        <v>41.91</v>
      </c>
      <c r="R120">
        <v>45.21</v>
      </c>
      <c r="S120">
        <v>4.4000000000000004</v>
      </c>
      <c r="T120">
        <v>4.0800000000000003E-2</v>
      </c>
      <c r="U120">
        <v>21</v>
      </c>
      <c r="V120" s="64" t="str">
        <f t="shared" si="1"/>
        <v>HAP LABERINTO CONSTRCCION</v>
      </c>
    </row>
    <row r="121" spans="1:22">
      <c r="A121" t="s">
        <v>1119</v>
      </c>
      <c r="B121" t="s">
        <v>1094</v>
      </c>
      <c r="C121" t="s">
        <v>215</v>
      </c>
      <c r="D121" t="s">
        <v>216</v>
      </c>
      <c r="E121" t="s">
        <v>1096</v>
      </c>
      <c r="F121">
        <v>2</v>
      </c>
      <c r="G121">
        <v>1</v>
      </c>
      <c r="H121" t="b">
        <v>1</v>
      </c>
      <c r="I121">
        <v>5610</v>
      </c>
      <c r="J121" s="65">
        <v>11220.0033</v>
      </c>
      <c r="K121" t="s">
        <v>219</v>
      </c>
      <c r="L121" t="s">
        <v>1095</v>
      </c>
      <c r="M121" t="s">
        <v>1095</v>
      </c>
      <c r="N121">
        <v>36</v>
      </c>
      <c r="O121">
        <v>2.74</v>
      </c>
      <c r="P121">
        <v>8</v>
      </c>
      <c r="Q121">
        <v>45</v>
      </c>
      <c r="R121">
        <v>36</v>
      </c>
      <c r="S121">
        <v>6.1</v>
      </c>
      <c r="T121">
        <v>2.1100000000000001E-2</v>
      </c>
      <c r="U121">
        <v>21</v>
      </c>
      <c r="V121" s="64" t="str">
        <f t="shared" si="1"/>
        <v>HAP LABERINTO DE BOLITAS ACANTILADO</v>
      </c>
    </row>
    <row r="122" spans="1:22">
      <c r="A122" t="s">
        <v>624</v>
      </c>
      <c r="B122" t="s">
        <v>83</v>
      </c>
      <c r="C122" t="s">
        <v>215</v>
      </c>
      <c r="D122" t="s">
        <v>216</v>
      </c>
      <c r="E122" t="s">
        <v>623</v>
      </c>
      <c r="F122">
        <v>12</v>
      </c>
      <c r="G122">
        <v>4</v>
      </c>
      <c r="H122" t="b">
        <v>1</v>
      </c>
      <c r="I122">
        <v>1230</v>
      </c>
      <c r="J122" s="65">
        <v>2460.0025999999998</v>
      </c>
      <c r="K122" t="s">
        <v>219</v>
      </c>
      <c r="L122" t="s">
        <v>622</v>
      </c>
      <c r="M122" t="s">
        <v>622</v>
      </c>
      <c r="N122">
        <v>10.99</v>
      </c>
      <c r="O122">
        <v>0.28999999999999998</v>
      </c>
      <c r="P122">
        <v>15.18</v>
      </c>
      <c r="Q122">
        <v>10.99</v>
      </c>
      <c r="R122">
        <v>10.99</v>
      </c>
      <c r="S122">
        <v>4.0999999999999996</v>
      </c>
      <c r="T122">
        <v>4.9500000000000002E-2</v>
      </c>
      <c r="U122">
        <v>21</v>
      </c>
      <c r="V122" s="64" t="str">
        <f t="shared" si="1"/>
        <v>HAP LABERINTO DE PASAR</v>
      </c>
    </row>
    <row r="123" spans="1:22">
      <c r="A123" t="s">
        <v>1117</v>
      </c>
      <c r="B123" t="s">
        <v>868</v>
      </c>
      <c r="C123" t="s">
        <v>215</v>
      </c>
      <c r="D123" t="s">
        <v>216</v>
      </c>
      <c r="E123" t="s">
        <v>870</v>
      </c>
      <c r="F123">
        <v>12</v>
      </c>
      <c r="G123">
        <v>4</v>
      </c>
      <c r="H123" t="b">
        <v>1</v>
      </c>
      <c r="I123">
        <v>1410</v>
      </c>
      <c r="J123" s="65">
        <v>2820.0018</v>
      </c>
      <c r="K123" t="s">
        <v>219</v>
      </c>
      <c r="L123" t="s">
        <v>869</v>
      </c>
      <c r="M123" t="s">
        <v>869</v>
      </c>
      <c r="N123">
        <v>25.2</v>
      </c>
      <c r="O123">
        <v>0.14000000000000001</v>
      </c>
      <c r="P123">
        <v>20.100000000000001</v>
      </c>
      <c r="Q123">
        <v>2.8</v>
      </c>
      <c r="R123">
        <v>25.2</v>
      </c>
      <c r="S123">
        <v>4.5</v>
      </c>
      <c r="T123">
        <v>4.0800000000000003E-2</v>
      </c>
      <c r="U123">
        <v>21</v>
      </c>
      <c r="V123" s="64" t="str">
        <f t="shared" si="1"/>
        <v>HAP LABERINTO MAGNETICO CHOO CHOO TRACKS</v>
      </c>
    </row>
    <row r="124" spans="1:22">
      <c r="A124" t="s">
        <v>1118</v>
      </c>
      <c r="B124" t="s">
        <v>871</v>
      </c>
      <c r="C124" t="s">
        <v>215</v>
      </c>
      <c r="D124" t="s">
        <v>216</v>
      </c>
      <c r="E124" t="s">
        <v>873</v>
      </c>
      <c r="F124">
        <v>6</v>
      </c>
      <c r="G124">
        <v>2</v>
      </c>
      <c r="H124" t="b">
        <v>1</v>
      </c>
      <c r="I124">
        <v>2350</v>
      </c>
      <c r="J124" s="65">
        <v>4700.0029999999997</v>
      </c>
      <c r="K124" t="s">
        <v>219</v>
      </c>
      <c r="L124" t="s">
        <v>872</v>
      </c>
      <c r="M124" t="s">
        <v>872</v>
      </c>
      <c r="N124">
        <v>28</v>
      </c>
      <c r="O124">
        <v>0.24</v>
      </c>
      <c r="P124">
        <v>27.5</v>
      </c>
      <c r="Q124">
        <v>3</v>
      </c>
      <c r="R124">
        <v>28</v>
      </c>
      <c r="S124">
        <v>4</v>
      </c>
      <c r="T124">
        <v>4.0800000000000003E-2</v>
      </c>
      <c r="U124">
        <v>21</v>
      </c>
      <c r="V124" s="64" t="str">
        <f t="shared" si="1"/>
        <v>HAP LABERINTO MAGNETICO COLOR SEA TURTLE</v>
      </c>
    </row>
    <row r="125" spans="1:22">
      <c r="A125" t="s">
        <v>352</v>
      </c>
      <c r="B125" t="s">
        <v>130</v>
      </c>
      <c r="C125" t="s">
        <v>215</v>
      </c>
      <c r="D125" t="s">
        <v>216</v>
      </c>
      <c r="E125" t="s">
        <v>351</v>
      </c>
      <c r="F125">
        <v>12</v>
      </c>
      <c r="G125">
        <v>2</v>
      </c>
      <c r="H125" t="b">
        <v>1</v>
      </c>
      <c r="I125">
        <v>2220</v>
      </c>
      <c r="J125" s="65">
        <v>4439.9982</v>
      </c>
      <c r="K125" t="s">
        <v>219</v>
      </c>
      <c r="L125" t="s">
        <v>350</v>
      </c>
      <c r="M125" t="s">
        <v>350</v>
      </c>
      <c r="N125">
        <v>28</v>
      </c>
      <c r="O125">
        <v>0.73</v>
      </c>
      <c r="P125">
        <v>3.1</v>
      </c>
      <c r="Q125">
        <v>30</v>
      </c>
      <c r="R125">
        <v>28</v>
      </c>
      <c r="S125">
        <v>7.8</v>
      </c>
      <c r="T125">
        <v>3.6799999999999999E-2</v>
      </c>
      <c r="U125">
        <v>21</v>
      </c>
      <c r="V125" s="64" t="str">
        <f t="shared" si="1"/>
        <v>HAP LABERINTO MAGNETICO PEPE</v>
      </c>
    </row>
    <row r="126" spans="1:22">
      <c r="A126" t="s">
        <v>1116</v>
      </c>
      <c r="B126" t="s">
        <v>878</v>
      </c>
      <c r="C126" t="s">
        <v>215</v>
      </c>
      <c r="D126" t="s">
        <v>216</v>
      </c>
      <c r="E126" t="s">
        <v>880</v>
      </c>
      <c r="F126">
        <v>12</v>
      </c>
      <c r="G126">
        <v>1</v>
      </c>
      <c r="H126" t="b">
        <v>1</v>
      </c>
      <c r="I126">
        <v>2810</v>
      </c>
      <c r="J126" s="65">
        <v>5620.0023000000001</v>
      </c>
      <c r="K126" t="s">
        <v>219</v>
      </c>
      <c r="L126" t="s">
        <v>879</v>
      </c>
      <c r="M126" t="s">
        <v>879</v>
      </c>
      <c r="N126">
        <v>3.6</v>
      </c>
      <c r="O126">
        <v>0.68</v>
      </c>
      <c r="P126">
        <v>42</v>
      </c>
      <c r="Q126">
        <v>30</v>
      </c>
      <c r="R126">
        <v>3.6</v>
      </c>
      <c r="S126">
        <v>12.8</v>
      </c>
      <c r="T126">
        <v>4.0800000000000003E-2</v>
      </c>
      <c r="U126">
        <v>21</v>
      </c>
      <c r="V126" s="64" t="str">
        <f t="shared" si="1"/>
        <v>HAP LABERINTO MAGNETICO SELVA</v>
      </c>
    </row>
    <row r="127" spans="1:22">
      <c r="A127" t="s">
        <v>253</v>
      </c>
      <c r="B127" t="s">
        <v>23</v>
      </c>
      <c r="C127" t="s">
        <v>215</v>
      </c>
      <c r="D127" t="s">
        <v>216</v>
      </c>
      <c r="E127" t="s">
        <v>252</v>
      </c>
      <c r="F127">
        <v>6</v>
      </c>
      <c r="G127">
        <v>3</v>
      </c>
      <c r="H127" t="b">
        <v>1</v>
      </c>
      <c r="I127">
        <v>1160</v>
      </c>
      <c r="J127" s="65">
        <v>2320.0056</v>
      </c>
      <c r="K127" t="s">
        <v>219</v>
      </c>
      <c r="L127" t="s">
        <v>251</v>
      </c>
      <c r="M127" t="s">
        <v>251</v>
      </c>
      <c r="N127">
        <v>24</v>
      </c>
      <c r="O127">
        <v>0.4</v>
      </c>
      <c r="P127">
        <v>7.5</v>
      </c>
      <c r="Q127">
        <v>24</v>
      </c>
      <c r="R127">
        <v>24</v>
      </c>
      <c r="S127">
        <v>1.8</v>
      </c>
      <c r="T127">
        <v>1.9300000000000001E-2</v>
      </c>
      <c r="U127">
        <v>21</v>
      </c>
      <c r="V127" s="64" t="str">
        <f t="shared" si="1"/>
        <v xml:space="preserve">HAP LANZADORES DE AGUA </v>
      </c>
    </row>
    <row r="128" spans="1:22">
      <c r="A128" t="s">
        <v>349</v>
      </c>
      <c r="B128" t="s">
        <v>131</v>
      </c>
      <c r="C128" t="s">
        <v>215</v>
      </c>
      <c r="D128" t="s">
        <v>216</v>
      </c>
      <c r="E128" t="s">
        <v>348</v>
      </c>
      <c r="F128">
        <v>12</v>
      </c>
      <c r="G128">
        <v>4</v>
      </c>
      <c r="H128" t="b">
        <v>1</v>
      </c>
      <c r="I128">
        <v>1350</v>
      </c>
      <c r="J128" s="65">
        <v>2699.9940000000001</v>
      </c>
      <c r="K128" t="s">
        <v>219</v>
      </c>
      <c r="L128" t="s">
        <v>347</v>
      </c>
      <c r="M128" t="s">
        <v>347</v>
      </c>
      <c r="N128">
        <v>5</v>
      </c>
      <c r="O128">
        <v>0.27</v>
      </c>
      <c r="P128">
        <v>18</v>
      </c>
      <c r="Q128">
        <v>21</v>
      </c>
      <c r="R128">
        <v>5</v>
      </c>
      <c r="S128">
        <v>4.8</v>
      </c>
      <c r="T128">
        <v>2.76E-2</v>
      </c>
      <c r="U128">
        <v>21</v>
      </c>
      <c r="V128" s="64" t="str">
        <f t="shared" si="1"/>
        <v>HAP LETRAS MAGNETICAS ABC</v>
      </c>
    </row>
    <row r="129" spans="1:22">
      <c r="A129" t="s">
        <v>229</v>
      </c>
      <c r="B129" t="s">
        <v>132</v>
      </c>
      <c r="C129" t="s">
        <v>215</v>
      </c>
      <c r="D129" t="s">
        <v>216</v>
      </c>
      <c r="E129" t="s">
        <v>228</v>
      </c>
      <c r="F129">
        <v>36</v>
      </c>
      <c r="G129">
        <v>6</v>
      </c>
      <c r="H129" t="b">
        <v>1</v>
      </c>
      <c r="I129">
        <v>735</v>
      </c>
      <c r="J129" s="65">
        <v>1470.0047999999999</v>
      </c>
      <c r="K129" t="s">
        <v>219</v>
      </c>
      <c r="L129" t="s">
        <v>227</v>
      </c>
      <c r="M129" t="s">
        <v>227</v>
      </c>
      <c r="N129">
        <v>12.5</v>
      </c>
      <c r="O129">
        <v>0.2</v>
      </c>
      <c r="P129">
        <v>2</v>
      </c>
      <c r="Q129">
        <v>16</v>
      </c>
      <c r="R129">
        <v>12.5</v>
      </c>
      <c r="S129">
        <v>5.4</v>
      </c>
      <c r="T129">
        <v>3.04E-2</v>
      </c>
      <c r="U129">
        <v>21</v>
      </c>
      <c r="V129" s="64" t="str">
        <f t="shared" si="1"/>
        <v>HAP LIBRO ANIMALES DE LA GRANJA</v>
      </c>
    </row>
    <row r="130" spans="1:22">
      <c r="A130" t="s">
        <v>232</v>
      </c>
      <c r="B130" t="s">
        <v>133</v>
      </c>
      <c r="C130" t="s">
        <v>215</v>
      </c>
      <c r="D130" t="s">
        <v>216</v>
      </c>
      <c r="E130" t="s">
        <v>231</v>
      </c>
      <c r="F130">
        <v>36</v>
      </c>
      <c r="G130">
        <v>6</v>
      </c>
      <c r="H130" t="b">
        <v>1</v>
      </c>
      <c r="I130">
        <v>735</v>
      </c>
      <c r="J130" s="65">
        <v>1470.0047999999999</v>
      </c>
      <c r="K130" t="s">
        <v>219</v>
      </c>
      <c r="L130" t="s">
        <v>230</v>
      </c>
      <c r="M130" t="s">
        <v>230</v>
      </c>
      <c r="N130">
        <v>12.5</v>
      </c>
      <c r="O130">
        <v>0.2</v>
      </c>
      <c r="P130">
        <v>2</v>
      </c>
      <c r="Q130">
        <v>16</v>
      </c>
      <c r="R130">
        <v>12.5</v>
      </c>
      <c r="S130">
        <v>5.6</v>
      </c>
      <c r="T130">
        <v>3.04E-2</v>
      </c>
      <c r="U130">
        <v>21</v>
      </c>
      <c r="V130" s="64" t="str">
        <f t="shared" si="1"/>
        <v>HAP LIBRO ANIMALES SALVAJES</v>
      </c>
    </row>
    <row r="131" spans="1:22">
      <c r="A131" t="s">
        <v>226</v>
      </c>
      <c r="B131" t="s">
        <v>55</v>
      </c>
      <c r="C131" t="s">
        <v>215</v>
      </c>
      <c r="D131" t="s">
        <v>216</v>
      </c>
      <c r="E131" t="s">
        <v>225</v>
      </c>
      <c r="F131">
        <v>36</v>
      </c>
      <c r="G131">
        <v>6</v>
      </c>
      <c r="H131" t="b">
        <v>1</v>
      </c>
      <c r="I131">
        <v>735</v>
      </c>
      <c r="J131" s="65">
        <v>1470.0047999999999</v>
      </c>
      <c r="K131" t="s">
        <v>219</v>
      </c>
      <c r="L131" t="s">
        <v>224</v>
      </c>
      <c r="M131" t="s">
        <v>224</v>
      </c>
      <c r="N131">
        <v>12.5</v>
      </c>
      <c r="O131">
        <v>0.2</v>
      </c>
      <c r="P131">
        <v>2</v>
      </c>
      <c r="Q131">
        <v>16</v>
      </c>
      <c r="R131">
        <v>12.5</v>
      </c>
      <c r="S131">
        <v>5.4</v>
      </c>
      <c r="T131">
        <v>3.04E-2</v>
      </c>
      <c r="U131">
        <v>21</v>
      </c>
      <c r="V131" s="64" t="str">
        <f t="shared" si="1"/>
        <v>HAP LIBRO BICHITOS</v>
      </c>
    </row>
    <row r="132" spans="1:22">
      <c r="A132" t="s">
        <v>668</v>
      </c>
      <c r="B132" t="s">
        <v>19</v>
      </c>
      <c r="C132" t="s">
        <v>215</v>
      </c>
      <c r="D132" t="s">
        <v>216</v>
      </c>
      <c r="E132" t="s">
        <v>667</v>
      </c>
      <c r="F132">
        <v>12</v>
      </c>
      <c r="G132">
        <v>2</v>
      </c>
      <c r="H132" t="b">
        <v>1</v>
      </c>
      <c r="I132">
        <v>1945</v>
      </c>
      <c r="J132" s="65">
        <v>3890.0048000000002</v>
      </c>
      <c r="K132" t="s">
        <v>219</v>
      </c>
      <c r="L132" t="s">
        <v>666</v>
      </c>
      <c r="M132" t="s">
        <v>666</v>
      </c>
      <c r="N132">
        <v>19.98</v>
      </c>
      <c r="O132">
        <v>0.63</v>
      </c>
      <c r="P132">
        <v>24</v>
      </c>
      <c r="Q132">
        <v>13</v>
      </c>
      <c r="R132">
        <v>19.98</v>
      </c>
      <c r="S132">
        <v>8.6</v>
      </c>
      <c r="T132">
        <v>0.09</v>
      </c>
      <c r="U132">
        <v>21</v>
      </c>
      <c r="V132" s="64" t="str">
        <f t="shared" si="1"/>
        <v>HAP LICUADORA PARA SMOOTHIE</v>
      </c>
    </row>
    <row r="133" spans="1:22">
      <c r="A133" t="s">
        <v>1043</v>
      </c>
      <c r="B133" t="s">
        <v>1040</v>
      </c>
      <c r="C133" t="s">
        <v>215</v>
      </c>
      <c r="D133" t="s">
        <v>216</v>
      </c>
      <c r="E133" t="s">
        <v>1042</v>
      </c>
      <c r="F133">
        <v>24</v>
      </c>
      <c r="G133">
        <v>2</v>
      </c>
      <c r="H133" t="b">
        <v>1</v>
      </c>
      <c r="I133">
        <v>1880</v>
      </c>
      <c r="J133" s="65">
        <v>3760.0023999999999</v>
      </c>
      <c r="K133" t="s">
        <v>219</v>
      </c>
      <c r="L133" t="s">
        <v>1041</v>
      </c>
      <c r="M133" t="s">
        <v>1041</v>
      </c>
      <c r="N133">
        <v>6</v>
      </c>
      <c r="O133">
        <v>0.38</v>
      </c>
      <c r="P133">
        <v>24</v>
      </c>
      <c r="Q133">
        <v>30</v>
      </c>
      <c r="R133">
        <v>6</v>
      </c>
      <c r="S133">
        <v>6.1</v>
      </c>
      <c r="T133">
        <v>2.1100000000000001E-2</v>
      </c>
      <c r="U133">
        <v>21</v>
      </c>
      <c r="V133" s="64" t="str">
        <f t="shared" ref="V133:V196" si="2">A133</f>
        <v>HAP LINTERNA DE CARGA MANUAL</v>
      </c>
    </row>
    <row r="134" spans="1:22">
      <c r="A134" t="s">
        <v>400</v>
      </c>
      <c r="B134" t="s">
        <v>134</v>
      </c>
      <c r="C134" t="s">
        <v>215</v>
      </c>
      <c r="D134" t="s">
        <v>216</v>
      </c>
      <c r="E134" t="s">
        <v>399</v>
      </c>
      <c r="F134">
        <v>24</v>
      </c>
      <c r="G134">
        <v>4</v>
      </c>
      <c r="H134" t="b">
        <v>1</v>
      </c>
      <c r="I134">
        <v>890</v>
      </c>
      <c r="J134" s="65">
        <v>1779.9947</v>
      </c>
      <c r="K134" t="s">
        <v>219</v>
      </c>
      <c r="L134" t="s">
        <v>398</v>
      </c>
      <c r="M134" t="s">
        <v>398</v>
      </c>
      <c r="N134">
        <v>10</v>
      </c>
      <c r="O134">
        <v>0.17</v>
      </c>
      <c r="P134">
        <v>5</v>
      </c>
      <c r="Q134">
        <v>15</v>
      </c>
      <c r="R134">
        <v>10</v>
      </c>
      <c r="S134">
        <v>4.7</v>
      </c>
      <c r="T134">
        <v>2.2700000000000001E-2</v>
      </c>
      <c r="U134">
        <v>21</v>
      </c>
      <c r="V134" s="64" t="str">
        <f t="shared" si="2"/>
        <v>HAP LOCOMOTORA</v>
      </c>
    </row>
    <row r="135" spans="1:22">
      <c r="A135" t="s">
        <v>355</v>
      </c>
      <c r="B135" t="s">
        <v>135</v>
      </c>
      <c r="C135" t="s">
        <v>215</v>
      </c>
      <c r="D135" t="s">
        <v>216</v>
      </c>
      <c r="E135" t="s">
        <v>354</v>
      </c>
      <c r="F135">
        <v>24</v>
      </c>
      <c r="G135">
        <v>4</v>
      </c>
      <c r="H135" t="b">
        <v>1</v>
      </c>
      <c r="I135">
        <v>1350</v>
      </c>
      <c r="J135" s="65">
        <v>2699.9940000000001</v>
      </c>
      <c r="K135" t="s">
        <v>219</v>
      </c>
      <c r="L135" t="s">
        <v>353</v>
      </c>
      <c r="M135" t="s">
        <v>353</v>
      </c>
      <c r="N135">
        <v>10</v>
      </c>
      <c r="O135">
        <v>0.15</v>
      </c>
      <c r="P135">
        <v>5</v>
      </c>
      <c r="Q135">
        <v>18</v>
      </c>
      <c r="R135">
        <v>10</v>
      </c>
      <c r="S135">
        <v>4.5</v>
      </c>
      <c r="T135">
        <v>2.76E-2</v>
      </c>
      <c r="U135">
        <v>21</v>
      </c>
      <c r="V135" s="64" t="str">
        <f t="shared" si="2"/>
        <v>HAP LOCOMOTORA ROJA A PILAS</v>
      </c>
    </row>
    <row r="136" spans="1:22">
      <c r="A136" t="s">
        <v>1047</v>
      </c>
      <c r="B136" t="s">
        <v>1044</v>
      </c>
      <c r="C136" t="s">
        <v>215</v>
      </c>
      <c r="D136" t="s">
        <v>216</v>
      </c>
      <c r="E136" t="s">
        <v>1046</v>
      </c>
      <c r="F136">
        <v>6</v>
      </c>
      <c r="G136">
        <v>2</v>
      </c>
      <c r="H136" t="b">
        <v>1</v>
      </c>
      <c r="I136">
        <v>2480</v>
      </c>
      <c r="J136" s="65">
        <v>4959.9957000000004</v>
      </c>
      <c r="K136" t="s">
        <v>219</v>
      </c>
      <c r="L136" t="s">
        <v>1045</v>
      </c>
      <c r="M136" t="s">
        <v>1045</v>
      </c>
      <c r="N136">
        <v>6</v>
      </c>
      <c r="O136">
        <v>0.38</v>
      </c>
      <c r="P136">
        <v>24</v>
      </c>
      <c r="Q136">
        <v>30</v>
      </c>
      <c r="R136">
        <v>6</v>
      </c>
      <c r="S136">
        <v>6.1</v>
      </c>
      <c r="T136">
        <v>2.1100000000000001E-2</v>
      </c>
      <c r="U136">
        <v>21</v>
      </c>
      <c r="V136" s="64" t="str">
        <f t="shared" si="2"/>
        <v>HAP MARAVILLOSOS BLOQUES 101 PIEZAS</v>
      </c>
    </row>
    <row r="137" spans="1:22">
      <c r="A137" t="s">
        <v>579</v>
      </c>
      <c r="B137" t="s">
        <v>62</v>
      </c>
      <c r="C137" t="s">
        <v>215</v>
      </c>
      <c r="D137" t="s">
        <v>216</v>
      </c>
      <c r="E137" t="s">
        <v>578</v>
      </c>
      <c r="F137">
        <v>8</v>
      </c>
      <c r="G137">
        <v>2</v>
      </c>
      <c r="H137" t="b">
        <v>1</v>
      </c>
      <c r="I137">
        <v>2350</v>
      </c>
      <c r="J137" s="65">
        <v>4700.0029999999997</v>
      </c>
      <c r="K137" t="s">
        <v>219</v>
      </c>
      <c r="L137" t="s">
        <v>577</v>
      </c>
      <c r="M137" t="s">
        <v>577</v>
      </c>
      <c r="N137">
        <v>16.100000000000001</v>
      </c>
      <c r="O137">
        <v>0.6</v>
      </c>
      <c r="P137">
        <v>56.48</v>
      </c>
      <c r="Q137">
        <v>14.8</v>
      </c>
      <c r="R137">
        <v>16.100000000000001</v>
      </c>
      <c r="S137">
        <v>6</v>
      </c>
      <c r="T137">
        <v>7.4099999999999999E-2</v>
      </c>
      <c r="U137">
        <v>21</v>
      </c>
      <c r="V137" s="64" t="str">
        <f t="shared" si="2"/>
        <v>HAP MARIPOSA</v>
      </c>
    </row>
    <row r="138" spans="1:22">
      <c r="A138" t="s">
        <v>674</v>
      </c>
      <c r="B138" t="s">
        <v>136</v>
      </c>
      <c r="C138" t="s">
        <v>215</v>
      </c>
      <c r="D138" t="s">
        <v>216</v>
      </c>
      <c r="E138" t="s">
        <v>673</v>
      </c>
      <c r="F138">
        <v>1</v>
      </c>
      <c r="G138">
        <v>1</v>
      </c>
      <c r="H138" t="b">
        <v>1</v>
      </c>
      <c r="I138">
        <v>12300</v>
      </c>
      <c r="J138" s="65">
        <v>24600.001799999998</v>
      </c>
      <c r="K138" t="s">
        <v>219</v>
      </c>
      <c r="L138" t="s">
        <v>672</v>
      </c>
      <c r="M138" t="s">
        <v>672</v>
      </c>
      <c r="N138">
        <v>89.99</v>
      </c>
      <c r="O138">
        <v>16.8</v>
      </c>
      <c r="P138">
        <v>40</v>
      </c>
      <c r="Q138">
        <v>70.510000000000005</v>
      </c>
      <c r="R138">
        <v>89.99</v>
      </c>
      <c r="S138">
        <v>18.100000000000001</v>
      </c>
      <c r="T138">
        <v>6.5199999999999994E-2</v>
      </c>
      <c r="U138">
        <v>21</v>
      </c>
      <c r="V138" s="64" t="str">
        <f t="shared" si="2"/>
        <v>HAP MESA DE JUEGO PARA TRENES REVERSIBLE</v>
      </c>
    </row>
    <row r="139" spans="1:22">
      <c r="A139" t="s">
        <v>406</v>
      </c>
      <c r="B139" t="s">
        <v>137</v>
      </c>
      <c r="C139" t="s">
        <v>215</v>
      </c>
      <c r="D139" t="s">
        <v>216</v>
      </c>
      <c r="E139" t="s">
        <v>405</v>
      </c>
      <c r="F139">
        <v>1</v>
      </c>
      <c r="G139">
        <v>1</v>
      </c>
      <c r="H139" t="b">
        <v>1</v>
      </c>
      <c r="I139">
        <v>13400</v>
      </c>
      <c r="J139" s="65">
        <v>26799.999599999999</v>
      </c>
      <c r="K139" t="s">
        <v>219</v>
      </c>
      <c r="L139" t="s">
        <v>404</v>
      </c>
      <c r="M139" t="s">
        <v>404</v>
      </c>
      <c r="N139">
        <v>81</v>
      </c>
      <c r="O139">
        <v>11.12</v>
      </c>
      <c r="P139">
        <v>59</v>
      </c>
      <c r="Q139">
        <v>14.5</v>
      </c>
      <c r="R139">
        <v>81</v>
      </c>
      <c r="S139">
        <v>13</v>
      </c>
      <c r="T139">
        <v>7.9699999999999993E-2</v>
      </c>
      <c r="U139">
        <v>21</v>
      </c>
      <c r="V139" s="64" t="str">
        <f t="shared" si="2"/>
        <v>HAP MESA DE JUEGOS CON CAJA</v>
      </c>
    </row>
    <row r="140" spans="1:22">
      <c r="A140" t="s">
        <v>645</v>
      </c>
      <c r="B140" t="s">
        <v>138</v>
      </c>
      <c r="C140" t="s">
        <v>215</v>
      </c>
      <c r="D140" t="s">
        <v>216</v>
      </c>
      <c r="E140" t="s">
        <v>644</v>
      </c>
      <c r="F140">
        <v>4</v>
      </c>
      <c r="G140">
        <v>1</v>
      </c>
      <c r="H140" t="b">
        <v>1</v>
      </c>
      <c r="I140">
        <v>6300</v>
      </c>
      <c r="J140" s="65">
        <v>12599.9962</v>
      </c>
      <c r="K140" t="s">
        <v>219</v>
      </c>
      <c r="L140" t="s">
        <v>643</v>
      </c>
      <c r="M140" t="s">
        <v>643</v>
      </c>
      <c r="N140">
        <v>51.99</v>
      </c>
      <c r="O140">
        <v>2.93</v>
      </c>
      <c r="P140">
        <v>35.99</v>
      </c>
      <c r="Q140">
        <v>5.99</v>
      </c>
      <c r="R140">
        <v>51.99</v>
      </c>
      <c r="S140">
        <v>12.6</v>
      </c>
      <c r="T140">
        <v>4.9500000000000002E-2</v>
      </c>
      <c r="U140">
        <v>21</v>
      </c>
      <c r="V140" s="64" t="str">
        <f t="shared" si="2"/>
        <v>HAP MESA DE TRABAJO CIENTIFICA</v>
      </c>
    </row>
    <row r="141" spans="1:22">
      <c r="A141" t="s">
        <v>892</v>
      </c>
      <c r="B141" t="s">
        <v>889</v>
      </c>
      <c r="C141" t="s">
        <v>215</v>
      </c>
      <c r="D141" t="s">
        <v>216</v>
      </c>
      <c r="E141" t="s">
        <v>891</v>
      </c>
      <c r="F141">
        <v>2</v>
      </c>
      <c r="G141">
        <v>1</v>
      </c>
      <c r="H141" t="b">
        <v>1</v>
      </c>
      <c r="I141">
        <v>10200</v>
      </c>
      <c r="J141" s="65">
        <v>20399.994999999999</v>
      </c>
      <c r="K141" t="s">
        <v>219</v>
      </c>
      <c r="L141" t="s">
        <v>890</v>
      </c>
      <c r="M141" t="s">
        <v>890</v>
      </c>
      <c r="N141">
        <v>37.5</v>
      </c>
      <c r="O141">
        <v>0.67</v>
      </c>
      <c r="P141">
        <v>73</v>
      </c>
      <c r="Q141">
        <v>11</v>
      </c>
      <c r="R141">
        <v>37.5</v>
      </c>
      <c r="S141">
        <v>10.6</v>
      </c>
      <c r="T141">
        <v>2.1100000000000001E-2</v>
      </c>
      <c r="U141">
        <v>21</v>
      </c>
      <c r="V141" s="64" t="str">
        <f t="shared" si="2"/>
        <v>HAP MESA DE TRABAJO CIENTIFICA DELUXE</v>
      </c>
    </row>
    <row r="142" spans="1:22">
      <c r="A142" t="s">
        <v>498</v>
      </c>
      <c r="B142" t="s">
        <v>139</v>
      </c>
      <c r="C142" t="s">
        <v>215</v>
      </c>
      <c r="D142" t="s">
        <v>216</v>
      </c>
      <c r="E142" t="s">
        <v>497</v>
      </c>
      <c r="F142">
        <v>6</v>
      </c>
      <c r="G142">
        <v>1</v>
      </c>
      <c r="H142" t="b">
        <v>1</v>
      </c>
      <c r="I142">
        <v>3280</v>
      </c>
      <c r="J142" s="65">
        <v>6560.0029000000004</v>
      </c>
      <c r="K142" t="s">
        <v>219</v>
      </c>
      <c r="L142" t="s">
        <v>496</v>
      </c>
      <c r="M142" t="s">
        <v>496</v>
      </c>
      <c r="N142">
        <v>20</v>
      </c>
      <c r="O142">
        <v>0.79</v>
      </c>
      <c r="P142">
        <v>27</v>
      </c>
      <c r="Q142">
        <v>20</v>
      </c>
      <c r="R142">
        <v>20</v>
      </c>
      <c r="S142">
        <v>6</v>
      </c>
      <c r="T142">
        <v>7.8600000000000003E-2</v>
      </c>
      <c r="U142">
        <v>21</v>
      </c>
      <c r="V142" s="64" t="str">
        <f t="shared" si="2"/>
        <v>HAP MEZCLADOR DE COLORES</v>
      </c>
    </row>
    <row r="143" spans="1:22">
      <c r="A143" t="s">
        <v>919</v>
      </c>
      <c r="B143" t="s">
        <v>916</v>
      </c>
      <c r="C143" t="s">
        <v>215</v>
      </c>
      <c r="D143" t="s">
        <v>216</v>
      </c>
      <c r="E143" t="s">
        <v>918</v>
      </c>
      <c r="F143">
        <v>6</v>
      </c>
      <c r="G143">
        <v>2</v>
      </c>
      <c r="H143" t="b">
        <v>1</v>
      </c>
      <c r="I143">
        <v>2350</v>
      </c>
      <c r="J143" s="65">
        <v>4700.0029999999997</v>
      </c>
      <c r="K143" t="s">
        <v>219</v>
      </c>
      <c r="L143" t="s">
        <v>917</v>
      </c>
      <c r="M143" t="s">
        <v>917</v>
      </c>
      <c r="N143">
        <v>26</v>
      </c>
      <c r="O143">
        <v>1.24</v>
      </c>
      <c r="P143">
        <v>20</v>
      </c>
      <c r="Q143">
        <v>12</v>
      </c>
      <c r="R143">
        <v>26</v>
      </c>
      <c r="S143">
        <v>5.6</v>
      </c>
      <c r="T143">
        <v>2.1100000000000001E-2</v>
      </c>
      <c r="U143">
        <v>21</v>
      </c>
      <c r="V143" s="64" t="str">
        <f t="shared" si="2"/>
        <v>HAP MI CAFETERA</v>
      </c>
    </row>
    <row r="144" spans="1:22">
      <c r="A144" t="s">
        <v>783</v>
      </c>
      <c r="B144" t="s">
        <v>780</v>
      </c>
      <c r="C144" t="s">
        <v>215</v>
      </c>
      <c r="D144" t="s">
        <v>216</v>
      </c>
      <c r="E144" t="s">
        <v>782</v>
      </c>
      <c r="F144">
        <v>12</v>
      </c>
      <c r="G144">
        <v>2</v>
      </c>
      <c r="H144" t="b">
        <v>1</v>
      </c>
      <c r="I144">
        <v>1500</v>
      </c>
      <c r="J144" s="65">
        <v>3000.0014000000001</v>
      </c>
      <c r="K144" t="s">
        <v>219</v>
      </c>
      <c r="L144" t="s">
        <v>781</v>
      </c>
      <c r="M144" t="s">
        <v>781</v>
      </c>
      <c r="N144">
        <v>45.21</v>
      </c>
      <c r="O144">
        <v>2.5</v>
      </c>
      <c r="P144">
        <v>53.8</v>
      </c>
      <c r="Q144">
        <v>41.91</v>
      </c>
      <c r="R144">
        <v>45.21</v>
      </c>
      <c r="S144">
        <v>4.4000000000000004</v>
      </c>
      <c r="T144">
        <v>4.0800000000000003E-2</v>
      </c>
      <c r="U144">
        <v>21</v>
      </c>
      <c r="V144" s="64" t="str">
        <f t="shared" si="2"/>
        <v>HAP MINI PIANO TOQUE MAGICO</v>
      </c>
    </row>
    <row r="145" spans="1:22">
      <c r="A145" t="s">
        <v>690</v>
      </c>
      <c r="B145" t="s">
        <v>140</v>
      </c>
      <c r="C145" t="s">
        <v>215</v>
      </c>
      <c r="D145" t="s">
        <v>216</v>
      </c>
      <c r="E145" t="s">
        <v>689</v>
      </c>
      <c r="F145">
        <v>2</v>
      </c>
      <c r="G145">
        <v>1</v>
      </c>
      <c r="H145" t="b">
        <v>1</v>
      </c>
      <c r="I145">
        <v>8200</v>
      </c>
      <c r="J145" s="65">
        <v>16400.001199999999</v>
      </c>
      <c r="K145" t="s">
        <v>219</v>
      </c>
      <c r="L145" t="s">
        <v>688</v>
      </c>
      <c r="M145" t="s">
        <v>688</v>
      </c>
      <c r="N145">
        <v>64.989999999999995</v>
      </c>
      <c r="O145">
        <v>3.54</v>
      </c>
      <c r="P145">
        <v>80.010000000000005</v>
      </c>
      <c r="Q145">
        <v>29</v>
      </c>
      <c r="R145">
        <v>64.989999999999995</v>
      </c>
      <c r="S145">
        <v>7.5</v>
      </c>
      <c r="T145">
        <v>8.3699999999999997E-2</v>
      </c>
      <c r="U145">
        <v>21</v>
      </c>
      <c r="V145" s="64" t="str">
        <f t="shared" si="2"/>
        <v>HAP MONOPATIN</v>
      </c>
    </row>
    <row r="146" spans="1:22">
      <c r="A146" t="s">
        <v>711</v>
      </c>
      <c r="B146" t="s">
        <v>42</v>
      </c>
      <c r="C146" t="s">
        <v>215</v>
      </c>
      <c r="D146" t="s">
        <v>216</v>
      </c>
      <c r="E146" t="s">
        <v>710</v>
      </c>
      <c r="F146">
        <v>24</v>
      </c>
      <c r="G146">
        <v>4</v>
      </c>
      <c r="H146" t="b">
        <v>1</v>
      </c>
      <c r="I146">
        <v>1025</v>
      </c>
      <c r="J146" s="65">
        <v>2049.9940999999999</v>
      </c>
      <c r="K146" t="s">
        <v>219</v>
      </c>
      <c r="L146" t="s">
        <v>709</v>
      </c>
      <c r="M146" t="s">
        <v>709</v>
      </c>
      <c r="N146">
        <v>9.4</v>
      </c>
      <c r="O146">
        <v>0.11</v>
      </c>
      <c r="P146">
        <v>9.1</v>
      </c>
      <c r="Q146">
        <v>6.5</v>
      </c>
      <c r="R146">
        <v>9.4</v>
      </c>
      <c r="S146">
        <v>4.4000000000000004</v>
      </c>
      <c r="T146">
        <v>4.0800000000000003E-2</v>
      </c>
      <c r="U146">
        <v>21</v>
      </c>
      <c r="V146" s="64" t="str">
        <f t="shared" si="2"/>
        <v>HAP MORDILLO DOBLE TRIANGULO</v>
      </c>
    </row>
    <row r="147" spans="1:22">
      <c r="A147" t="s">
        <v>1089</v>
      </c>
      <c r="B147" t="s">
        <v>1086</v>
      </c>
      <c r="C147" t="s">
        <v>215</v>
      </c>
      <c r="D147" t="s">
        <v>216</v>
      </c>
      <c r="E147" t="s">
        <v>1088</v>
      </c>
      <c r="F147">
        <v>108</v>
      </c>
      <c r="G147">
        <v>18</v>
      </c>
      <c r="H147" t="b">
        <v>1</v>
      </c>
      <c r="I147">
        <v>246</v>
      </c>
      <c r="J147" s="65">
        <v>490.0016</v>
      </c>
      <c r="K147" t="s">
        <v>219</v>
      </c>
      <c r="L147" t="s">
        <v>1087</v>
      </c>
      <c r="M147" t="s">
        <v>1087</v>
      </c>
      <c r="N147">
        <v>5.6</v>
      </c>
      <c r="O147">
        <v>0.02</v>
      </c>
      <c r="P147">
        <v>5</v>
      </c>
      <c r="Q147">
        <v>5.6</v>
      </c>
      <c r="R147">
        <v>5.6</v>
      </c>
      <c r="S147">
        <v>6.1</v>
      </c>
      <c r="T147">
        <v>2.1100000000000001E-2</v>
      </c>
      <c r="U147">
        <v>21</v>
      </c>
      <c r="V147" s="64" t="str">
        <f t="shared" si="2"/>
        <v>HAP OJO ESPIA</v>
      </c>
    </row>
    <row r="148" spans="1:22">
      <c r="A148" t="s">
        <v>307</v>
      </c>
      <c r="B148" t="s">
        <v>141</v>
      </c>
      <c r="C148" t="s">
        <v>215</v>
      </c>
      <c r="D148" t="s">
        <v>216</v>
      </c>
      <c r="E148" t="s">
        <v>306</v>
      </c>
      <c r="F148">
        <v>6</v>
      </c>
      <c r="G148">
        <v>2</v>
      </c>
      <c r="H148" t="b">
        <v>1</v>
      </c>
      <c r="I148">
        <v>2495</v>
      </c>
      <c r="J148" s="65">
        <v>4990.0037000000002</v>
      </c>
      <c r="K148" t="s">
        <v>219</v>
      </c>
      <c r="L148" t="s">
        <v>305</v>
      </c>
      <c r="M148" t="s">
        <v>305</v>
      </c>
      <c r="N148">
        <v>10.5</v>
      </c>
      <c r="O148">
        <v>0.81</v>
      </c>
      <c r="P148">
        <v>18</v>
      </c>
      <c r="Q148">
        <v>33</v>
      </c>
      <c r="R148">
        <v>10.5</v>
      </c>
      <c r="S148">
        <v>6</v>
      </c>
      <c r="T148">
        <v>4.3900000000000002E-2</v>
      </c>
      <c r="U148">
        <v>21</v>
      </c>
      <c r="V148" s="64" t="str">
        <f t="shared" si="2"/>
        <v>HAP ORUGA DE ARRASTRE</v>
      </c>
    </row>
    <row r="149" spans="1:22">
      <c r="A149" t="s">
        <v>256</v>
      </c>
      <c r="B149" t="s">
        <v>28</v>
      </c>
      <c r="C149" t="s">
        <v>215</v>
      </c>
      <c r="D149" t="s">
        <v>216</v>
      </c>
      <c r="E149" t="s">
        <v>255</v>
      </c>
      <c r="F149">
        <v>6</v>
      </c>
      <c r="G149">
        <v>3</v>
      </c>
      <c r="H149" t="b">
        <v>1</v>
      </c>
      <c r="I149">
        <v>1350</v>
      </c>
      <c r="J149" s="65">
        <v>2699.9940000000001</v>
      </c>
      <c r="K149" t="s">
        <v>219</v>
      </c>
      <c r="L149" t="s">
        <v>254</v>
      </c>
      <c r="M149" t="s">
        <v>254</v>
      </c>
      <c r="N149">
        <v>11.5</v>
      </c>
      <c r="O149">
        <v>0.19</v>
      </c>
      <c r="P149">
        <v>24</v>
      </c>
      <c r="Q149">
        <v>20</v>
      </c>
      <c r="R149">
        <v>11.5</v>
      </c>
      <c r="S149">
        <v>1.6</v>
      </c>
      <c r="T149">
        <v>1.95E-2</v>
      </c>
      <c r="U149">
        <v>21</v>
      </c>
      <c r="V149" s="64" t="str">
        <f t="shared" si="2"/>
        <v>HAP OSITO COMPAÑERO DE BAÑO</v>
      </c>
    </row>
    <row r="150" spans="1:22">
      <c r="A150" t="s">
        <v>259</v>
      </c>
      <c r="B150" t="s">
        <v>29</v>
      </c>
      <c r="C150" t="s">
        <v>215</v>
      </c>
      <c r="D150" t="s">
        <v>216</v>
      </c>
      <c r="E150" t="s">
        <v>258</v>
      </c>
      <c r="F150">
        <v>6</v>
      </c>
      <c r="G150">
        <v>2</v>
      </c>
      <c r="H150" t="b">
        <v>1</v>
      </c>
      <c r="I150">
        <v>1690</v>
      </c>
      <c r="J150" s="65">
        <v>3380.0019000000002</v>
      </c>
      <c r="K150" t="s">
        <v>219</v>
      </c>
      <c r="L150" t="s">
        <v>257</v>
      </c>
      <c r="M150" t="s">
        <v>257</v>
      </c>
      <c r="N150">
        <v>13.5</v>
      </c>
      <c r="O150">
        <v>0.28999999999999998</v>
      </c>
      <c r="P150">
        <v>24</v>
      </c>
      <c r="Q150">
        <v>22</v>
      </c>
      <c r="R150">
        <v>13.5</v>
      </c>
      <c r="S150">
        <v>2.1</v>
      </c>
      <c r="T150">
        <v>3.3500000000000002E-2</v>
      </c>
      <c r="U150">
        <v>21</v>
      </c>
      <c r="V150" s="64" t="str">
        <f t="shared" si="2"/>
        <v>HAP OSITO CON PARAGUAS APILABLES</v>
      </c>
    </row>
    <row r="151" spans="1:22">
      <c r="A151" t="s">
        <v>262</v>
      </c>
      <c r="B151" t="s">
        <v>26</v>
      </c>
      <c r="C151" t="s">
        <v>215</v>
      </c>
      <c r="D151" t="s">
        <v>216</v>
      </c>
      <c r="E151" t="s">
        <v>261</v>
      </c>
      <c r="F151">
        <v>6</v>
      </c>
      <c r="G151">
        <v>3</v>
      </c>
      <c r="H151" t="b">
        <v>1</v>
      </c>
      <c r="I151">
        <v>1160</v>
      </c>
      <c r="J151" s="65">
        <v>2320.0056</v>
      </c>
      <c r="K151" t="s">
        <v>219</v>
      </c>
      <c r="L151" t="s">
        <v>260</v>
      </c>
      <c r="M151" t="s">
        <v>260</v>
      </c>
      <c r="N151">
        <v>11.5</v>
      </c>
      <c r="O151">
        <v>0.23</v>
      </c>
      <c r="P151">
        <v>24</v>
      </c>
      <c r="Q151">
        <v>18</v>
      </c>
      <c r="R151">
        <v>11.5</v>
      </c>
      <c r="S151">
        <v>1.8</v>
      </c>
      <c r="T151">
        <v>2.2599999999999999E-2</v>
      </c>
      <c r="U151">
        <v>21</v>
      </c>
      <c r="V151" s="64" t="str">
        <f t="shared" si="2"/>
        <v>HAP OSITO NADADOR</v>
      </c>
    </row>
    <row r="152" spans="1:22">
      <c r="A152" t="s">
        <v>368</v>
      </c>
      <c r="B152" t="s">
        <v>142</v>
      </c>
      <c r="C152" t="s">
        <v>215</v>
      </c>
      <c r="D152" t="s">
        <v>216</v>
      </c>
      <c r="E152" t="s">
        <v>367</v>
      </c>
      <c r="F152">
        <v>24</v>
      </c>
      <c r="G152">
        <v>3</v>
      </c>
      <c r="H152" t="b">
        <v>1</v>
      </c>
      <c r="I152">
        <v>890</v>
      </c>
      <c r="J152" s="65">
        <v>1779.9947</v>
      </c>
      <c r="K152" t="s">
        <v>219</v>
      </c>
      <c r="L152" t="s">
        <v>366</v>
      </c>
      <c r="M152" t="s">
        <v>366</v>
      </c>
      <c r="N152">
        <v>18</v>
      </c>
      <c r="O152">
        <v>0.3</v>
      </c>
      <c r="P152">
        <v>6</v>
      </c>
      <c r="Q152">
        <v>18</v>
      </c>
      <c r="R152">
        <v>18</v>
      </c>
      <c r="S152">
        <v>8</v>
      </c>
      <c r="T152">
        <v>5.4199999999999998E-2</v>
      </c>
      <c r="U152">
        <v>21</v>
      </c>
      <c r="V152" s="64" t="str">
        <f t="shared" si="2"/>
        <v>HAP PACK VIAS ARCOIRIS</v>
      </c>
    </row>
    <row r="153" spans="1:22">
      <c r="A153" t="s">
        <v>807</v>
      </c>
      <c r="B153" t="s">
        <v>804</v>
      </c>
      <c r="C153" t="s">
        <v>215</v>
      </c>
      <c r="D153" t="s">
        <v>216</v>
      </c>
      <c r="E153" t="s">
        <v>806</v>
      </c>
      <c r="F153">
        <v>12</v>
      </c>
      <c r="G153">
        <v>2</v>
      </c>
      <c r="H153" t="b">
        <v>1</v>
      </c>
      <c r="I153">
        <v>1880</v>
      </c>
      <c r="J153" s="65">
        <v>3760.0023999999999</v>
      </c>
      <c r="K153" t="s">
        <v>219</v>
      </c>
      <c r="L153" t="s">
        <v>805</v>
      </c>
      <c r="M153" t="s">
        <v>805</v>
      </c>
      <c r="N153">
        <v>45.21</v>
      </c>
      <c r="O153">
        <v>2.5</v>
      </c>
      <c r="P153">
        <v>53.8</v>
      </c>
      <c r="Q153">
        <v>41.91</v>
      </c>
      <c r="R153">
        <v>45.21</v>
      </c>
      <c r="S153">
        <v>4.4000000000000004</v>
      </c>
      <c r="T153">
        <v>4.0800000000000003E-2</v>
      </c>
      <c r="U153">
        <v>21</v>
      </c>
      <c r="V153" s="64" t="str">
        <f t="shared" si="2"/>
        <v>HAP PAJARITO DE ARRASTRE</v>
      </c>
    </row>
    <row r="154" spans="1:22">
      <c r="A154" t="s">
        <v>241</v>
      </c>
      <c r="B154" t="s">
        <v>144</v>
      </c>
      <c r="C154" t="s">
        <v>215</v>
      </c>
      <c r="D154" t="s">
        <v>216</v>
      </c>
      <c r="E154" t="s">
        <v>240</v>
      </c>
      <c r="F154">
        <v>24</v>
      </c>
      <c r="G154">
        <v>4</v>
      </c>
      <c r="H154" t="b">
        <v>1</v>
      </c>
      <c r="I154">
        <v>1410</v>
      </c>
      <c r="J154" s="65">
        <v>2820.0018</v>
      </c>
      <c r="K154" t="s">
        <v>219</v>
      </c>
      <c r="L154" t="s">
        <v>239</v>
      </c>
      <c r="M154" t="s">
        <v>239</v>
      </c>
      <c r="N154">
        <v>6</v>
      </c>
      <c r="O154">
        <v>0.23</v>
      </c>
      <c r="P154">
        <v>18</v>
      </c>
      <c r="Q154">
        <v>18</v>
      </c>
      <c r="R154">
        <v>6</v>
      </c>
      <c r="S154">
        <v>6.2</v>
      </c>
      <c r="T154">
        <v>5.9299999999999999E-2</v>
      </c>
      <c r="U154">
        <v>21</v>
      </c>
      <c r="V154" s="64" t="str">
        <f t="shared" si="2"/>
        <v>HAP PANDERETA</v>
      </c>
    </row>
    <row r="155" spans="1:22">
      <c r="A155" t="s">
        <v>241</v>
      </c>
      <c r="B155" t="s">
        <v>143</v>
      </c>
      <c r="C155" t="s">
        <v>215</v>
      </c>
      <c r="D155" t="s">
        <v>216</v>
      </c>
      <c r="E155" t="s">
        <v>533</v>
      </c>
      <c r="F155">
        <v>24</v>
      </c>
      <c r="G155">
        <v>1</v>
      </c>
      <c r="H155" t="b">
        <v>1</v>
      </c>
      <c r="I155">
        <v>1350</v>
      </c>
      <c r="J155" s="65">
        <v>2699.9940000000001</v>
      </c>
      <c r="K155" t="s">
        <v>219</v>
      </c>
      <c r="L155" t="s">
        <v>532</v>
      </c>
      <c r="M155" t="s">
        <v>532</v>
      </c>
      <c r="N155">
        <v>6</v>
      </c>
      <c r="O155">
        <v>0.23</v>
      </c>
      <c r="P155">
        <v>18</v>
      </c>
      <c r="Q155">
        <v>18</v>
      </c>
      <c r="R155">
        <v>6</v>
      </c>
      <c r="S155">
        <v>6.4</v>
      </c>
      <c r="T155">
        <v>4.9500000000000002E-2</v>
      </c>
      <c r="U155">
        <v>21</v>
      </c>
      <c r="V155" s="64" t="str">
        <f t="shared" si="2"/>
        <v>HAP PANDERETA</v>
      </c>
    </row>
    <row r="156" spans="1:22">
      <c r="A156" t="s">
        <v>271</v>
      </c>
      <c r="B156" t="s">
        <v>145</v>
      </c>
      <c r="C156" t="s">
        <v>215</v>
      </c>
      <c r="D156" t="s">
        <v>216</v>
      </c>
      <c r="E156" t="s">
        <v>270</v>
      </c>
      <c r="F156">
        <v>12</v>
      </c>
      <c r="G156">
        <v>3</v>
      </c>
      <c r="H156" t="b">
        <v>1</v>
      </c>
      <c r="I156">
        <v>1160</v>
      </c>
      <c r="J156" s="65">
        <v>2320.0056</v>
      </c>
      <c r="K156" t="s">
        <v>219</v>
      </c>
      <c r="L156" t="s">
        <v>269</v>
      </c>
      <c r="M156" t="s">
        <v>269</v>
      </c>
      <c r="N156">
        <v>8.8000000000000007</v>
      </c>
      <c r="O156">
        <v>0.1</v>
      </c>
      <c r="P156">
        <v>16.5</v>
      </c>
      <c r="Q156">
        <v>8.8000000000000007</v>
      </c>
      <c r="R156">
        <v>8.8000000000000007</v>
      </c>
      <c r="S156">
        <v>4.8</v>
      </c>
      <c r="T156">
        <v>2.2700000000000001E-2</v>
      </c>
      <c r="U156">
        <v>21</v>
      </c>
      <c r="V156" s="64" t="str">
        <f t="shared" si="2"/>
        <v>HAP PAYASO APILABLE DE MADERA</v>
      </c>
    </row>
    <row r="157" spans="1:22">
      <c r="A157" t="s">
        <v>721</v>
      </c>
      <c r="B157" t="s">
        <v>718</v>
      </c>
      <c r="C157" t="s">
        <v>215</v>
      </c>
      <c r="D157" t="s">
        <v>216</v>
      </c>
      <c r="E157" t="s">
        <v>720</v>
      </c>
      <c r="F157">
        <v>24</v>
      </c>
      <c r="G157">
        <v>1</v>
      </c>
      <c r="H157" t="b">
        <v>1</v>
      </c>
      <c r="I157">
        <v>3280</v>
      </c>
      <c r="J157" s="65">
        <v>6560.0029000000004</v>
      </c>
      <c r="K157" t="s">
        <v>219</v>
      </c>
      <c r="L157" t="s">
        <v>719</v>
      </c>
      <c r="M157" t="s">
        <v>719</v>
      </c>
      <c r="N157">
        <v>8</v>
      </c>
      <c r="O157">
        <v>0.54</v>
      </c>
      <c r="P157">
        <v>24</v>
      </c>
      <c r="Q157">
        <v>30</v>
      </c>
      <c r="R157">
        <v>8</v>
      </c>
      <c r="S157">
        <v>4.4000000000000004</v>
      </c>
      <c r="T157">
        <v>4.0800000000000003E-2</v>
      </c>
      <c r="U157">
        <v>21</v>
      </c>
      <c r="V157" s="64" t="str">
        <f t="shared" si="2"/>
        <v>HAP PAYASO EQUILIBRISTA</v>
      </c>
    </row>
    <row r="158" spans="1:22">
      <c r="A158" t="s">
        <v>220</v>
      </c>
      <c r="B158" t="s">
        <v>45</v>
      </c>
      <c r="C158" t="s">
        <v>215</v>
      </c>
      <c r="D158" t="s">
        <v>216</v>
      </c>
      <c r="E158" t="s">
        <v>218</v>
      </c>
      <c r="F158">
        <v>72</v>
      </c>
      <c r="G158">
        <v>6</v>
      </c>
      <c r="H158" t="b">
        <v>1</v>
      </c>
      <c r="I158">
        <v>890</v>
      </c>
      <c r="J158" s="65">
        <v>1779.9947</v>
      </c>
      <c r="K158" t="s">
        <v>219</v>
      </c>
      <c r="L158" t="s">
        <v>217</v>
      </c>
      <c r="M158" t="s">
        <v>217</v>
      </c>
      <c r="N158">
        <v>9</v>
      </c>
      <c r="O158">
        <v>0.35</v>
      </c>
      <c r="P158">
        <v>18</v>
      </c>
      <c r="Q158">
        <v>9</v>
      </c>
      <c r="R158">
        <v>9</v>
      </c>
      <c r="S158">
        <v>7.9</v>
      </c>
      <c r="T158">
        <v>3.95E-2</v>
      </c>
      <c r="U158">
        <v>21</v>
      </c>
      <c r="V158" s="64" t="str">
        <f t="shared" si="2"/>
        <v>HAP PAYASO SONAJERO DE MADERA</v>
      </c>
    </row>
    <row r="159" spans="1:22">
      <c r="A159" t="s">
        <v>564</v>
      </c>
      <c r="B159" t="s">
        <v>561</v>
      </c>
      <c r="C159" t="s">
        <v>215</v>
      </c>
      <c r="D159" t="s">
        <v>216</v>
      </c>
      <c r="E159" t="s">
        <v>563</v>
      </c>
      <c r="F159">
        <v>12</v>
      </c>
      <c r="G159">
        <v>1</v>
      </c>
      <c r="H159" t="b">
        <v>1</v>
      </c>
      <c r="I159">
        <v>3280</v>
      </c>
      <c r="J159" s="65">
        <v>6560.0029000000004</v>
      </c>
      <c r="K159" t="s">
        <v>219</v>
      </c>
      <c r="L159" t="s">
        <v>562</v>
      </c>
      <c r="M159" t="s">
        <v>562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5.7</v>
      </c>
      <c r="T159">
        <v>4.9500000000000002E-2</v>
      </c>
      <c r="U159">
        <v>21</v>
      </c>
      <c r="V159" s="64" t="str">
        <f t="shared" si="2"/>
        <v>HAP PEPE APILABLE</v>
      </c>
    </row>
    <row r="160" spans="1:22">
      <c r="A160" t="s">
        <v>412</v>
      </c>
      <c r="B160" t="s">
        <v>146</v>
      </c>
      <c r="C160" t="s">
        <v>215</v>
      </c>
      <c r="D160" t="s">
        <v>216</v>
      </c>
      <c r="E160" t="s">
        <v>411</v>
      </c>
      <c r="F160">
        <v>2</v>
      </c>
      <c r="G160">
        <v>1</v>
      </c>
      <c r="H160" t="b">
        <v>1</v>
      </c>
      <c r="I160">
        <v>11500</v>
      </c>
      <c r="J160" s="65">
        <v>0</v>
      </c>
      <c r="K160" t="s">
        <v>219</v>
      </c>
      <c r="L160" t="s">
        <v>410</v>
      </c>
      <c r="M160" t="s">
        <v>410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5.3</v>
      </c>
      <c r="T160">
        <v>4.65E-2</v>
      </c>
      <c r="U160">
        <v>21</v>
      </c>
      <c r="V160" s="64" t="str">
        <f t="shared" si="2"/>
        <v>HAP PEPE XXL</v>
      </c>
    </row>
    <row r="161" spans="1:22">
      <c r="A161" t="s">
        <v>1015</v>
      </c>
      <c r="B161" t="s">
        <v>1012</v>
      </c>
      <c r="C161" t="s">
        <v>215</v>
      </c>
      <c r="D161" t="s">
        <v>216</v>
      </c>
      <c r="E161" t="s">
        <v>1014</v>
      </c>
      <c r="F161">
        <v>24</v>
      </c>
      <c r="G161">
        <v>4</v>
      </c>
      <c r="H161" t="b">
        <v>1</v>
      </c>
      <c r="I161">
        <v>1220</v>
      </c>
      <c r="J161" s="65">
        <v>2440.0012999999999</v>
      </c>
      <c r="K161" t="s">
        <v>219</v>
      </c>
      <c r="L161" t="s">
        <v>1013</v>
      </c>
      <c r="M161" t="s">
        <v>1013</v>
      </c>
      <c r="N161">
        <v>30.5</v>
      </c>
      <c r="O161">
        <v>0.19</v>
      </c>
      <c r="P161">
        <v>5.8</v>
      </c>
      <c r="Q161">
        <v>5.8</v>
      </c>
      <c r="R161">
        <v>30.5</v>
      </c>
      <c r="S161">
        <v>6.1</v>
      </c>
      <c r="T161">
        <v>2.1100000000000001E-2</v>
      </c>
      <c r="U161">
        <v>21</v>
      </c>
      <c r="V161" s="64" t="str">
        <f t="shared" si="2"/>
        <v>HAP PERISCOPIO DE ESCONDITE</v>
      </c>
    </row>
    <row r="162" spans="1:22">
      <c r="A162" t="s">
        <v>298</v>
      </c>
      <c r="B162" t="s">
        <v>56</v>
      </c>
      <c r="C162" t="s">
        <v>215</v>
      </c>
      <c r="D162" t="s">
        <v>216</v>
      </c>
      <c r="E162" t="s">
        <v>297</v>
      </c>
      <c r="F162">
        <v>8</v>
      </c>
      <c r="G162">
        <v>2</v>
      </c>
      <c r="H162" t="b">
        <v>1</v>
      </c>
      <c r="I162">
        <v>2190</v>
      </c>
      <c r="J162" s="65">
        <v>4379.9943000000003</v>
      </c>
      <c r="K162" t="s">
        <v>219</v>
      </c>
      <c r="L162" t="s">
        <v>296</v>
      </c>
      <c r="M162" t="s">
        <v>296</v>
      </c>
      <c r="N162">
        <v>15</v>
      </c>
      <c r="O162">
        <v>0.55000000000000004</v>
      </c>
      <c r="P162">
        <v>18</v>
      </c>
      <c r="Q162">
        <v>26</v>
      </c>
      <c r="R162">
        <v>15</v>
      </c>
      <c r="S162">
        <v>5.4</v>
      </c>
      <c r="T162">
        <v>6.5500000000000003E-2</v>
      </c>
      <c r="U162">
        <v>21</v>
      </c>
      <c r="V162" s="64" t="str">
        <f t="shared" si="2"/>
        <v>HAP PERRO DE ARRASTRE</v>
      </c>
    </row>
    <row r="163" spans="1:22">
      <c r="A163" t="s">
        <v>492</v>
      </c>
      <c r="B163" t="s">
        <v>147</v>
      </c>
      <c r="C163" t="s">
        <v>215</v>
      </c>
      <c r="D163" t="s">
        <v>216</v>
      </c>
      <c r="E163" t="s">
        <v>491</v>
      </c>
      <c r="F163">
        <v>6</v>
      </c>
      <c r="G163">
        <v>1</v>
      </c>
      <c r="H163" t="b">
        <v>1</v>
      </c>
      <c r="I163">
        <v>3900</v>
      </c>
      <c r="J163" s="65">
        <v>7799.9988000000003</v>
      </c>
      <c r="K163" t="s">
        <v>219</v>
      </c>
      <c r="L163" t="s">
        <v>490</v>
      </c>
      <c r="M163" t="s">
        <v>490</v>
      </c>
      <c r="N163">
        <v>18.5</v>
      </c>
      <c r="O163">
        <v>1.27</v>
      </c>
      <c r="P163">
        <v>27</v>
      </c>
      <c r="Q163">
        <v>31.7</v>
      </c>
      <c r="R163">
        <v>18.5</v>
      </c>
      <c r="S163">
        <v>9.4</v>
      </c>
      <c r="T163">
        <v>7.9799999999999996E-2</v>
      </c>
      <c r="U163">
        <v>21</v>
      </c>
      <c r="V163" s="64" t="str">
        <f t="shared" si="2"/>
        <v>HAP PIANO MAGICO</v>
      </c>
    </row>
    <row r="164" spans="1:22">
      <c r="A164" t="s">
        <v>714</v>
      </c>
      <c r="B164" t="s">
        <v>43</v>
      </c>
      <c r="C164" t="s">
        <v>215</v>
      </c>
      <c r="D164" t="s">
        <v>216</v>
      </c>
      <c r="E164" t="s">
        <v>713</v>
      </c>
      <c r="F164">
        <v>24</v>
      </c>
      <c r="G164">
        <v>4</v>
      </c>
      <c r="H164" t="b">
        <v>1</v>
      </c>
      <c r="I164">
        <v>1450</v>
      </c>
      <c r="J164" s="65">
        <v>2899.9949000000001</v>
      </c>
      <c r="K164" t="s">
        <v>219</v>
      </c>
      <c r="L164" t="s">
        <v>712</v>
      </c>
      <c r="M164" t="s">
        <v>712</v>
      </c>
      <c r="N164">
        <v>18</v>
      </c>
      <c r="O164">
        <v>0.43</v>
      </c>
      <c r="P164">
        <v>9.5</v>
      </c>
      <c r="Q164">
        <v>15.5</v>
      </c>
      <c r="R164">
        <v>18</v>
      </c>
      <c r="S164">
        <v>4.4000000000000004</v>
      </c>
      <c r="T164">
        <v>4.0800000000000003E-2</v>
      </c>
      <c r="U164">
        <v>21</v>
      </c>
      <c r="V164" s="64" t="str">
        <f t="shared" si="2"/>
        <v>HAP PINGUINO MUSICAL</v>
      </c>
    </row>
    <row r="165" spans="1:22">
      <c r="A165" t="s">
        <v>277</v>
      </c>
      <c r="B165" t="s">
        <v>76</v>
      </c>
      <c r="C165" t="s">
        <v>215</v>
      </c>
      <c r="D165" t="s">
        <v>216</v>
      </c>
      <c r="E165" t="s">
        <v>276</v>
      </c>
      <c r="F165">
        <v>6</v>
      </c>
      <c r="G165">
        <v>2</v>
      </c>
      <c r="H165" t="b">
        <v>1</v>
      </c>
      <c r="I165">
        <v>2650</v>
      </c>
      <c r="J165" s="65">
        <v>5300.0056999999997</v>
      </c>
      <c r="K165" t="s">
        <v>219</v>
      </c>
      <c r="L165" t="s">
        <v>275</v>
      </c>
      <c r="M165" t="s">
        <v>275</v>
      </c>
      <c r="N165">
        <v>15</v>
      </c>
      <c r="O165">
        <v>1.25</v>
      </c>
      <c r="P165">
        <v>24</v>
      </c>
      <c r="Q165">
        <v>25.5</v>
      </c>
      <c r="R165">
        <v>15</v>
      </c>
      <c r="S165">
        <v>9.1</v>
      </c>
      <c r="T165">
        <v>6.4100000000000004E-2</v>
      </c>
      <c r="U165">
        <v>21</v>
      </c>
      <c r="V165" s="64" t="str">
        <f t="shared" si="2"/>
        <v>HAP PIRAMIDE DE JUEGO</v>
      </c>
    </row>
    <row r="166" spans="1:22">
      <c r="A166" t="s">
        <v>680</v>
      </c>
      <c r="B166" t="s">
        <v>148</v>
      </c>
      <c r="C166" t="s">
        <v>215</v>
      </c>
      <c r="D166" t="s">
        <v>216</v>
      </c>
      <c r="E166" t="s">
        <v>679</v>
      </c>
      <c r="F166">
        <v>2</v>
      </c>
      <c r="G166">
        <v>1</v>
      </c>
      <c r="H166" t="b">
        <v>1</v>
      </c>
      <c r="I166">
        <v>5800</v>
      </c>
      <c r="J166" s="65">
        <v>11600.0038</v>
      </c>
      <c r="K166" t="s">
        <v>219</v>
      </c>
      <c r="L166" t="s">
        <v>678</v>
      </c>
      <c r="M166" t="s">
        <v>678</v>
      </c>
      <c r="N166">
        <v>47.98</v>
      </c>
      <c r="O166">
        <v>2.2000000000000002</v>
      </c>
      <c r="P166">
        <v>24</v>
      </c>
      <c r="Q166">
        <v>16.989999999999998</v>
      </c>
      <c r="R166">
        <v>47.98</v>
      </c>
      <c r="S166">
        <v>4.4000000000000004</v>
      </c>
      <c r="T166">
        <v>4.4999999999999998E-2</v>
      </c>
      <c r="U166">
        <v>21</v>
      </c>
      <c r="V166" s="64" t="str">
        <f t="shared" si="2"/>
        <v>HAP PISTA DE CARRERAS</v>
      </c>
    </row>
    <row r="167" spans="1:22">
      <c r="A167" t="s">
        <v>374</v>
      </c>
      <c r="B167" t="s">
        <v>149</v>
      </c>
      <c r="C167" t="s">
        <v>215</v>
      </c>
      <c r="D167" t="s">
        <v>216</v>
      </c>
      <c r="E167" t="s">
        <v>373</v>
      </c>
      <c r="F167">
        <v>12</v>
      </c>
      <c r="G167">
        <v>4</v>
      </c>
      <c r="H167" t="b">
        <v>1</v>
      </c>
      <c r="I167">
        <v>1450</v>
      </c>
      <c r="J167" s="65">
        <v>2899.9949000000001</v>
      </c>
      <c r="K167" t="s">
        <v>219</v>
      </c>
      <c r="L167" t="s">
        <v>372</v>
      </c>
      <c r="M167" t="s">
        <v>372</v>
      </c>
      <c r="N167">
        <v>6</v>
      </c>
      <c r="O167">
        <v>0.38</v>
      </c>
      <c r="P167">
        <v>24</v>
      </c>
      <c r="Q167">
        <v>30</v>
      </c>
      <c r="R167">
        <v>6</v>
      </c>
      <c r="S167">
        <v>6.1</v>
      </c>
      <c r="T167">
        <v>2.1100000000000001E-2</v>
      </c>
      <c r="U167">
        <v>21</v>
      </c>
      <c r="V167" s="64" t="str">
        <f t="shared" si="2"/>
        <v>HAP PISTA PANDERETA MUSICAL</v>
      </c>
    </row>
    <row r="168" spans="1:22">
      <c r="A168" t="s">
        <v>409</v>
      </c>
      <c r="B168" t="s">
        <v>150</v>
      </c>
      <c r="C168" t="s">
        <v>215</v>
      </c>
      <c r="D168" t="s">
        <v>216</v>
      </c>
      <c r="E168" t="s">
        <v>408</v>
      </c>
      <c r="F168">
        <v>2</v>
      </c>
      <c r="G168">
        <v>1</v>
      </c>
      <c r="H168" t="b">
        <v>1</v>
      </c>
      <c r="I168">
        <v>7150</v>
      </c>
      <c r="J168" s="65">
        <v>14299.997799999999</v>
      </c>
      <c r="K168" t="s">
        <v>219</v>
      </c>
      <c r="L168" t="s">
        <v>407</v>
      </c>
      <c r="M168" t="s">
        <v>407</v>
      </c>
      <c r="N168">
        <v>54</v>
      </c>
      <c r="O168">
        <v>1.7</v>
      </c>
      <c r="P168">
        <v>20</v>
      </c>
      <c r="Q168">
        <v>56</v>
      </c>
      <c r="R168">
        <v>54</v>
      </c>
      <c r="S168">
        <v>5.7</v>
      </c>
      <c r="T168">
        <v>4.9500000000000002E-2</v>
      </c>
      <c r="U168">
        <v>21</v>
      </c>
      <c r="V168" s="64" t="str">
        <f t="shared" si="2"/>
        <v>HAP PISTA ROMPECABEZAS ARCOIRIS</v>
      </c>
    </row>
    <row r="169" spans="1:22">
      <c r="A169" t="s">
        <v>403</v>
      </c>
      <c r="B169" t="s">
        <v>151</v>
      </c>
      <c r="C169" t="s">
        <v>215</v>
      </c>
      <c r="D169" t="s">
        <v>216</v>
      </c>
      <c r="E169" t="s">
        <v>402</v>
      </c>
      <c r="F169">
        <v>12</v>
      </c>
      <c r="G169">
        <v>2</v>
      </c>
      <c r="H169" t="b">
        <v>1</v>
      </c>
      <c r="I169">
        <v>2650</v>
      </c>
      <c r="J169" s="65">
        <v>5300.0056999999997</v>
      </c>
      <c r="K169" t="s">
        <v>219</v>
      </c>
      <c r="L169" t="s">
        <v>401</v>
      </c>
      <c r="M169" t="s">
        <v>401</v>
      </c>
      <c r="N169">
        <v>50</v>
      </c>
      <c r="O169">
        <v>0</v>
      </c>
      <c r="P169">
        <v>9</v>
      </c>
      <c r="Q169">
        <v>56</v>
      </c>
      <c r="R169">
        <v>50</v>
      </c>
      <c r="S169">
        <v>11.6</v>
      </c>
      <c r="T169">
        <v>6.0600000000000001E-2</v>
      </c>
      <c r="U169">
        <v>21</v>
      </c>
      <c r="V169" s="64" t="str">
        <f t="shared" si="2"/>
        <v>HAP PISTA SENSORIAL</v>
      </c>
    </row>
    <row r="170" spans="1:22">
      <c r="A170" t="s">
        <v>313</v>
      </c>
      <c r="B170" t="s">
        <v>152</v>
      </c>
      <c r="C170" t="s">
        <v>215</v>
      </c>
      <c r="D170" t="s">
        <v>216</v>
      </c>
      <c r="E170" t="s">
        <v>312</v>
      </c>
      <c r="F170">
        <v>1</v>
      </c>
      <c r="G170">
        <v>1</v>
      </c>
      <c r="H170" t="b">
        <v>1</v>
      </c>
      <c r="I170">
        <v>7490</v>
      </c>
      <c r="J170" s="65">
        <v>14980.0057</v>
      </c>
      <c r="K170" t="s">
        <v>219</v>
      </c>
      <c r="L170" t="s">
        <v>311</v>
      </c>
      <c r="M170" t="s">
        <v>311</v>
      </c>
      <c r="N170">
        <v>12</v>
      </c>
      <c r="O170">
        <v>1.1000000000000001</v>
      </c>
      <c r="P170">
        <v>70</v>
      </c>
      <c r="Q170">
        <v>51</v>
      </c>
      <c r="R170">
        <v>12</v>
      </c>
      <c r="S170">
        <v>8.1999999999999993</v>
      </c>
      <c r="T170">
        <v>5.3900000000000003E-2</v>
      </c>
      <c r="U170">
        <v>21</v>
      </c>
      <c r="V170" s="64" t="str">
        <f t="shared" si="2"/>
        <v xml:space="preserve">HAP PIZARRA </v>
      </c>
    </row>
    <row r="171" spans="1:22">
      <c r="A171" t="s">
        <v>310</v>
      </c>
      <c r="B171" t="s">
        <v>153</v>
      </c>
      <c r="C171" t="s">
        <v>215</v>
      </c>
      <c r="D171" t="s">
        <v>216</v>
      </c>
      <c r="E171" t="s">
        <v>309</v>
      </c>
      <c r="F171">
        <v>2</v>
      </c>
      <c r="G171">
        <v>1</v>
      </c>
      <c r="H171" t="b">
        <v>1</v>
      </c>
      <c r="I171">
        <v>3750</v>
      </c>
      <c r="J171" s="65">
        <v>7500.0034999999998</v>
      </c>
      <c r="K171" t="s">
        <v>219</v>
      </c>
      <c r="L171" t="s">
        <v>308</v>
      </c>
      <c r="M171" t="s">
        <v>308</v>
      </c>
      <c r="N171">
        <v>9</v>
      </c>
      <c r="O171">
        <v>2.67</v>
      </c>
      <c r="P171">
        <v>54</v>
      </c>
      <c r="Q171">
        <v>48</v>
      </c>
      <c r="R171">
        <v>9</v>
      </c>
      <c r="S171">
        <v>5.8</v>
      </c>
      <c r="T171">
        <v>5.2699999999999997E-2</v>
      </c>
      <c r="U171">
        <v>21</v>
      </c>
      <c r="V171" s="64" t="str">
        <f t="shared" si="2"/>
        <v>HAP PIZARRA PORTATIL</v>
      </c>
    </row>
    <row r="172" spans="1:22">
      <c r="A172" t="s">
        <v>358</v>
      </c>
      <c r="B172" t="s">
        <v>154</v>
      </c>
      <c r="C172" t="s">
        <v>215</v>
      </c>
      <c r="D172" t="s">
        <v>216</v>
      </c>
      <c r="E172" t="s">
        <v>357</v>
      </c>
      <c r="F172">
        <v>6</v>
      </c>
      <c r="G172">
        <v>2</v>
      </c>
      <c r="H172" t="b">
        <v>1</v>
      </c>
      <c r="I172">
        <v>1750</v>
      </c>
      <c r="J172" s="65">
        <v>3499.9976000000001</v>
      </c>
      <c r="K172" t="s">
        <v>219</v>
      </c>
      <c r="L172" t="s">
        <v>356</v>
      </c>
      <c r="M172" t="s">
        <v>356</v>
      </c>
      <c r="N172">
        <v>14</v>
      </c>
      <c r="O172">
        <v>0.85</v>
      </c>
      <c r="P172">
        <v>18</v>
      </c>
      <c r="Q172">
        <v>30</v>
      </c>
      <c r="R172">
        <v>14</v>
      </c>
      <c r="S172">
        <v>6.6</v>
      </c>
      <c r="T172">
        <v>5.3499999999999999E-2</v>
      </c>
      <c r="U172">
        <v>21</v>
      </c>
      <c r="V172" s="64" t="str">
        <f t="shared" si="2"/>
        <v>HAP PUENTE LEVADIZO</v>
      </c>
    </row>
    <row r="173" spans="1:22">
      <c r="A173" t="s">
        <v>847</v>
      </c>
      <c r="B173" t="s">
        <v>844</v>
      </c>
      <c r="C173" t="s">
        <v>215</v>
      </c>
      <c r="D173" t="s">
        <v>216</v>
      </c>
      <c r="E173" t="s">
        <v>846</v>
      </c>
      <c r="F173">
        <v>12</v>
      </c>
      <c r="G173">
        <v>4</v>
      </c>
      <c r="H173" t="b">
        <v>1</v>
      </c>
      <c r="I173">
        <v>1410</v>
      </c>
      <c r="J173" s="65">
        <v>2820.0018</v>
      </c>
      <c r="K173" t="s">
        <v>219</v>
      </c>
      <c r="L173" t="s">
        <v>845</v>
      </c>
      <c r="M173" t="s">
        <v>845</v>
      </c>
      <c r="N173">
        <v>30</v>
      </c>
      <c r="O173">
        <v>0.22</v>
      </c>
      <c r="P173">
        <v>4.5</v>
      </c>
      <c r="Q173">
        <v>30</v>
      </c>
      <c r="R173">
        <v>30</v>
      </c>
      <c r="S173">
        <v>4.4000000000000004</v>
      </c>
      <c r="T173">
        <v>4.0800000000000003E-2</v>
      </c>
      <c r="U173">
        <v>21</v>
      </c>
      <c r="V173" s="64" t="str">
        <f t="shared" si="2"/>
        <v xml:space="preserve">HAP PUZLE DEL RELOJ ROBUSTO </v>
      </c>
    </row>
    <row r="174" spans="1:22">
      <c r="A174" t="s">
        <v>835</v>
      </c>
      <c r="B174" t="s">
        <v>832</v>
      </c>
      <c r="C174" t="s">
        <v>215</v>
      </c>
      <c r="D174" t="s">
        <v>216</v>
      </c>
      <c r="E174" t="s">
        <v>834</v>
      </c>
      <c r="F174">
        <v>24</v>
      </c>
      <c r="G174">
        <v>4</v>
      </c>
      <c r="H174" t="b">
        <v>1</v>
      </c>
      <c r="I174">
        <v>1510</v>
      </c>
      <c r="J174" s="65">
        <v>3020.0027</v>
      </c>
      <c r="K174" t="s">
        <v>219</v>
      </c>
      <c r="L174" t="s">
        <v>833</v>
      </c>
      <c r="M174" t="s">
        <v>833</v>
      </c>
      <c r="N174">
        <v>24</v>
      </c>
      <c r="O174">
        <v>0.47</v>
      </c>
      <c r="P174">
        <v>23.5</v>
      </c>
      <c r="Q174">
        <v>2.5</v>
      </c>
      <c r="R174">
        <v>24</v>
      </c>
      <c r="S174">
        <v>9.1</v>
      </c>
      <c r="T174">
        <v>4.0800000000000003E-2</v>
      </c>
      <c r="U174">
        <v>21</v>
      </c>
      <c r="V174" s="64" t="str">
        <f t="shared" si="2"/>
        <v>HAP PUZLE DESCUBRE QUIEN ESTA EN EL ÁRBOL</v>
      </c>
    </row>
    <row r="175" spans="1:22">
      <c r="A175" t="s">
        <v>843</v>
      </c>
      <c r="B175" t="s">
        <v>840</v>
      </c>
      <c r="C175" t="s">
        <v>215</v>
      </c>
      <c r="D175" t="s">
        <v>216</v>
      </c>
      <c r="E175" t="s">
        <v>842</v>
      </c>
      <c r="F175">
        <v>12</v>
      </c>
      <c r="G175">
        <v>2</v>
      </c>
      <c r="H175" t="b">
        <v>1</v>
      </c>
      <c r="I175">
        <v>1690</v>
      </c>
      <c r="J175" s="65">
        <v>3380.0019000000002</v>
      </c>
      <c r="K175" t="s">
        <v>219</v>
      </c>
      <c r="L175" t="s">
        <v>841</v>
      </c>
      <c r="M175" t="s">
        <v>841</v>
      </c>
      <c r="N175">
        <v>29.5</v>
      </c>
      <c r="O175">
        <v>0.19</v>
      </c>
      <c r="P175">
        <v>24.8</v>
      </c>
      <c r="Q175">
        <v>2.6</v>
      </c>
      <c r="R175">
        <v>29.5</v>
      </c>
      <c r="S175">
        <v>7</v>
      </c>
      <c r="T175">
        <v>4.0800000000000003E-2</v>
      </c>
      <c r="U175">
        <v>21</v>
      </c>
      <c r="V175" s="64" t="str">
        <f t="shared" si="2"/>
        <v>HAP PUZLE TACTIL DE ANIMALES DEL BOSQUE</v>
      </c>
    </row>
    <row r="176" spans="1:22">
      <c r="A176" t="s">
        <v>839</v>
      </c>
      <c r="B176" t="s">
        <v>836</v>
      </c>
      <c r="C176" t="s">
        <v>215</v>
      </c>
      <c r="D176" t="s">
        <v>216</v>
      </c>
      <c r="E176" t="s">
        <v>838</v>
      </c>
      <c r="F176">
        <v>12</v>
      </c>
      <c r="G176">
        <v>2</v>
      </c>
      <c r="H176" t="b">
        <v>1</v>
      </c>
      <c r="I176">
        <v>1690</v>
      </c>
      <c r="J176" s="65">
        <v>3380.0019000000002</v>
      </c>
      <c r="K176" t="s">
        <v>219</v>
      </c>
      <c r="L176" t="s">
        <v>837</v>
      </c>
      <c r="M176" t="s">
        <v>837</v>
      </c>
      <c r="N176">
        <v>29.5</v>
      </c>
      <c r="O176">
        <v>0.19</v>
      </c>
      <c r="P176">
        <v>24.8</v>
      </c>
      <c r="Q176">
        <v>2.6</v>
      </c>
      <c r="R176">
        <v>29.5</v>
      </c>
      <c r="S176">
        <v>7.4</v>
      </c>
      <c r="T176">
        <v>4.0800000000000003E-2</v>
      </c>
      <c r="U176">
        <v>21</v>
      </c>
      <c r="V176" s="64" t="str">
        <f t="shared" si="2"/>
        <v>HAP PUZLE TACTIL DE ANIMALES POLARES</v>
      </c>
    </row>
    <row r="177" spans="1:22">
      <c r="A177" t="s">
        <v>551</v>
      </c>
      <c r="B177" t="s">
        <v>32</v>
      </c>
      <c r="C177" t="s">
        <v>215</v>
      </c>
      <c r="D177" t="s">
        <v>216</v>
      </c>
      <c r="E177" t="s">
        <v>550</v>
      </c>
      <c r="F177">
        <v>6</v>
      </c>
      <c r="G177">
        <v>2</v>
      </c>
      <c r="H177" t="b">
        <v>1</v>
      </c>
      <c r="I177">
        <v>1945</v>
      </c>
      <c r="J177" s="65">
        <v>3890.0048000000002</v>
      </c>
      <c r="K177" t="s">
        <v>219</v>
      </c>
      <c r="L177" t="s">
        <v>549</v>
      </c>
      <c r="M177" t="s">
        <v>549</v>
      </c>
      <c r="N177">
        <v>29.99</v>
      </c>
      <c r="O177">
        <v>0.63</v>
      </c>
      <c r="P177">
        <v>8.99</v>
      </c>
      <c r="Q177">
        <v>29.99</v>
      </c>
      <c r="R177">
        <v>29.99</v>
      </c>
      <c r="S177">
        <v>3.8</v>
      </c>
      <c r="T177">
        <v>3.3799999999999997E-2</v>
      </c>
      <c r="U177">
        <v>21</v>
      </c>
      <c r="V177" s="64" t="str">
        <f t="shared" si="2"/>
        <v>HAP RANITA P/BAÑO</v>
      </c>
    </row>
    <row r="178" spans="1:22">
      <c r="A178" t="s">
        <v>1039</v>
      </c>
      <c r="B178" t="s">
        <v>1036</v>
      </c>
      <c r="C178" t="s">
        <v>215</v>
      </c>
      <c r="D178" t="s">
        <v>216</v>
      </c>
      <c r="E178" t="s">
        <v>1038</v>
      </c>
      <c r="F178">
        <v>20</v>
      </c>
      <c r="G178">
        <v>4</v>
      </c>
      <c r="H178" t="b">
        <v>1</v>
      </c>
      <c r="I178">
        <v>990</v>
      </c>
      <c r="J178" s="65">
        <v>1979.9956</v>
      </c>
      <c r="K178" t="s">
        <v>219</v>
      </c>
      <c r="L178" t="s">
        <v>1037</v>
      </c>
      <c r="M178" t="s">
        <v>1037</v>
      </c>
      <c r="N178">
        <v>76</v>
      </c>
      <c r="O178">
        <v>0.25</v>
      </c>
      <c r="P178">
        <v>3</v>
      </c>
      <c r="Q178">
        <v>22</v>
      </c>
      <c r="R178">
        <v>76</v>
      </c>
      <c r="S178">
        <v>6.1</v>
      </c>
      <c r="T178">
        <v>2.1100000000000001E-2</v>
      </c>
      <c r="U178">
        <v>21</v>
      </c>
      <c r="V178" s="64" t="str">
        <f t="shared" si="2"/>
        <v>HAP RED PARA MARIPOSAS</v>
      </c>
    </row>
    <row r="179" spans="1:22">
      <c r="A179" t="s">
        <v>322</v>
      </c>
      <c r="B179" t="s">
        <v>155</v>
      </c>
      <c r="C179" t="s">
        <v>215</v>
      </c>
      <c r="D179" t="s">
        <v>216</v>
      </c>
      <c r="E179" t="s">
        <v>321</v>
      </c>
      <c r="F179">
        <v>12</v>
      </c>
      <c r="G179">
        <v>4</v>
      </c>
      <c r="H179" t="b">
        <v>1</v>
      </c>
      <c r="I179">
        <v>890</v>
      </c>
      <c r="J179" s="65">
        <v>1779.9947</v>
      </c>
      <c r="K179" t="s">
        <v>219</v>
      </c>
      <c r="L179" t="s">
        <v>320</v>
      </c>
      <c r="M179" t="s">
        <v>320</v>
      </c>
      <c r="N179">
        <v>24.8</v>
      </c>
      <c r="O179">
        <v>0.43</v>
      </c>
      <c r="P179">
        <v>2</v>
      </c>
      <c r="Q179">
        <v>29.4</v>
      </c>
      <c r="R179">
        <v>24.8</v>
      </c>
      <c r="S179">
        <v>5.0999999999999996</v>
      </c>
      <c r="T179">
        <v>2.1299999999999999E-2</v>
      </c>
      <c r="U179">
        <v>21</v>
      </c>
      <c r="V179" s="64" t="str">
        <f t="shared" si="2"/>
        <v>HAP ROMPECABEZA ANIMALES DE LA SELVA</v>
      </c>
    </row>
    <row r="180" spans="1:22">
      <c r="A180" t="s">
        <v>334</v>
      </c>
      <c r="B180" t="s">
        <v>156</v>
      </c>
      <c r="C180" t="s">
        <v>215</v>
      </c>
      <c r="D180" t="s">
        <v>216</v>
      </c>
      <c r="E180" t="s">
        <v>333</v>
      </c>
      <c r="F180">
        <v>24</v>
      </c>
      <c r="G180">
        <v>6</v>
      </c>
      <c r="H180" t="b">
        <v>1</v>
      </c>
      <c r="I180">
        <v>715</v>
      </c>
      <c r="J180" s="65">
        <v>1430.0021999999999</v>
      </c>
      <c r="K180" t="s">
        <v>219</v>
      </c>
      <c r="L180" t="s">
        <v>332</v>
      </c>
      <c r="M180" t="s">
        <v>332</v>
      </c>
      <c r="N180">
        <v>21</v>
      </c>
      <c r="O180">
        <v>0.25</v>
      </c>
      <c r="P180">
        <v>1.2</v>
      </c>
      <c r="Q180">
        <v>25.1</v>
      </c>
      <c r="R180">
        <v>21</v>
      </c>
      <c r="S180">
        <v>6.3</v>
      </c>
      <c r="T180">
        <v>2.1299999999999999E-2</v>
      </c>
      <c r="U180">
        <v>21</v>
      </c>
      <c r="V180" s="64" t="str">
        <f t="shared" si="2"/>
        <v>HAP ROMPECABEZA GIRATOIO VEICULOS</v>
      </c>
    </row>
    <row r="181" spans="1:22">
      <c r="A181" t="s">
        <v>331</v>
      </c>
      <c r="B181" t="s">
        <v>157</v>
      </c>
      <c r="C181" t="s">
        <v>215</v>
      </c>
      <c r="D181" t="s">
        <v>216</v>
      </c>
      <c r="E181" t="s">
        <v>330</v>
      </c>
      <c r="F181">
        <v>12</v>
      </c>
      <c r="G181">
        <v>2</v>
      </c>
      <c r="H181" t="b">
        <v>1</v>
      </c>
      <c r="I181">
        <v>1750</v>
      </c>
      <c r="J181" s="65">
        <v>3499.9976000000001</v>
      </c>
      <c r="K181" t="s">
        <v>219</v>
      </c>
      <c r="L181" t="s">
        <v>329</v>
      </c>
      <c r="M181" t="s">
        <v>329</v>
      </c>
      <c r="N181">
        <v>30</v>
      </c>
      <c r="O181">
        <v>0.71</v>
      </c>
      <c r="P181">
        <v>2.7</v>
      </c>
      <c r="Q181">
        <v>29.5</v>
      </c>
      <c r="R181">
        <v>30</v>
      </c>
      <c r="S181">
        <v>8.6</v>
      </c>
      <c r="T181">
        <v>2.98E-2</v>
      </c>
      <c r="U181">
        <v>21</v>
      </c>
      <c r="V181" s="64" t="str">
        <f t="shared" si="2"/>
        <v>HAP ROMPECABEZA LETRAS</v>
      </c>
    </row>
    <row r="182" spans="1:22">
      <c r="A182" t="s">
        <v>510</v>
      </c>
      <c r="B182" t="s">
        <v>158</v>
      </c>
      <c r="C182" t="s">
        <v>215</v>
      </c>
      <c r="D182" t="s">
        <v>216</v>
      </c>
      <c r="E182" t="s">
        <v>509</v>
      </c>
      <c r="F182">
        <v>6</v>
      </c>
      <c r="G182">
        <v>6</v>
      </c>
      <c r="H182" t="b">
        <v>1</v>
      </c>
      <c r="I182">
        <v>985</v>
      </c>
      <c r="J182" s="65">
        <v>1970.001</v>
      </c>
      <c r="K182" t="s">
        <v>219</v>
      </c>
      <c r="L182" t="s">
        <v>508</v>
      </c>
      <c r="M182" t="s">
        <v>508</v>
      </c>
      <c r="N182">
        <v>4</v>
      </c>
      <c r="O182">
        <v>0.4</v>
      </c>
      <c r="P182">
        <v>21.7</v>
      </c>
      <c r="Q182">
        <v>23.5</v>
      </c>
      <c r="R182">
        <v>4</v>
      </c>
      <c r="S182">
        <v>2.9</v>
      </c>
      <c r="T182">
        <v>1.6899999999999998E-2</v>
      </c>
      <c r="U182">
        <v>21</v>
      </c>
      <c r="V182" s="64" t="str">
        <f t="shared" si="2"/>
        <v>HAP ROMPECABEZA SAFARI</v>
      </c>
    </row>
    <row r="183" spans="1:22">
      <c r="A183" t="s">
        <v>325</v>
      </c>
      <c r="B183" t="s">
        <v>159</v>
      </c>
      <c r="C183" t="s">
        <v>215</v>
      </c>
      <c r="D183" t="s">
        <v>216</v>
      </c>
      <c r="E183" t="s">
        <v>324</v>
      </c>
      <c r="F183">
        <v>12</v>
      </c>
      <c r="G183">
        <v>4</v>
      </c>
      <c r="H183" t="b">
        <v>1</v>
      </c>
      <c r="I183">
        <v>795</v>
      </c>
      <c r="J183" s="65">
        <v>1589.9884</v>
      </c>
      <c r="K183" t="s">
        <v>219</v>
      </c>
      <c r="L183" t="s">
        <v>323</v>
      </c>
      <c r="M183" t="s">
        <v>323</v>
      </c>
      <c r="N183">
        <v>24.8</v>
      </c>
      <c r="O183">
        <v>0.43</v>
      </c>
      <c r="P183">
        <v>1.8</v>
      </c>
      <c r="Q183">
        <v>29.4</v>
      </c>
      <c r="R183">
        <v>24.8</v>
      </c>
      <c r="S183">
        <v>5.0999999999999996</v>
      </c>
      <c r="T183">
        <v>2.3E-2</v>
      </c>
      <c r="U183">
        <v>21</v>
      </c>
      <c r="V183" s="64" t="str">
        <f t="shared" si="2"/>
        <v>HAP ROMPECABEZA VEHICULOS DE EMERGENCIA</v>
      </c>
    </row>
    <row r="184" spans="1:22">
      <c r="A184" t="s">
        <v>615</v>
      </c>
      <c r="B184" t="s">
        <v>160</v>
      </c>
      <c r="C184" t="s">
        <v>215</v>
      </c>
      <c r="D184" t="s">
        <v>216</v>
      </c>
      <c r="E184" t="s">
        <v>614</v>
      </c>
      <c r="F184">
        <v>12</v>
      </c>
      <c r="G184">
        <v>4</v>
      </c>
      <c r="H184" t="b">
        <v>1</v>
      </c>
      <c r="I184">
        <v>1100</v>
      </c>
      <c r="J184" s="65">
        <v>2199.9978000000001</v>
      </c>
      <c r="K184" t="s">
        <v>219</v>
      </c>
      <c r="L184" t="s">
        <v>613</v>
      </c>
      <c r="M184" t="s">
        <v>613</v>
      </c>
      <c r="N184">
        <v>29.46</v>
      </c>
      <c r="O184">
        <v>0.48</v>
      </c>
      <c r="P184">
        <v>2.0299999999999998</v>
      </c>
      <c r="Q184">
        <v>24.89</v>
      </c>
      <c r="R184">
        <v>29.46</v>
      </c>
      <c r="S184">
        <v>5.7</v>
      </c>
      <c r="T184">
        <v>2.3400000000000001E-2</v>
      </c>
      <c r="U184">
        <v>21</v>
      </c>
      <c r="V184" s="64" t="str">
        <f t="shared" si="2"/>
        <v>HAP ROMPECABEZAS ALFABETO</v>
      </c>
    </row>
    <row r="185" spans="1:22">
      <c r="A185" t="s">
        <v>343</v>
      </c>
      <c r="B185" t="s">
        <v>161</v>
      </c>
      <c r="C185" t="s">
        <v>215</v>
      </c>
      <c r="D185" t="s">
        <v>216</v>
      </c>
      <c r="E185" t="s">
        <v>342</v>
      </c>
      <c r="F185">
        <v>8</v>
      </c>
      <c r="G185">
        <v>2</v>
      </c>
      <c r="H185" t="b">
        <v>1</v>
      </c>
      <c r="I185">
        <v>1750</v>
      </c>
      <c r="J185" s="65">
        <v>3499.9976000000001</v>
      </c>
      <c r="K185" t="s">
        <v>219</v>
      </c>
      <c r="L185" t="s">
        <v>341</v>
      </c>
      <c r="M185" t="s">
        <v>341</v>
      </c>
      <c r="N185">
        <v>30</v>
      </c>
      <c r="O185">
        <v>0.65</v>
      </c>
      <c r="P185">
        <v>6</v>
      </c>
      <c r="Q185">
        <v>30</v>
      </c>
      <c r="R185">
        <v>30</v>
      </c>
      <c r="S185">
        <v>6.9</v>
      </c>
      <c r="T185">
        <v>4.4499999999999998E-2</v>
      </c>
      <c r="U185">
        <v>21</v>
      </c>
      <c r="V185" s="64" t="str">
        <f t="shared" si="2"/>
        <v>HAP ROMPECABEZAS ANIMALES DE GRANJA CON SONIDO</v>
      </c>
    </row>
    <row r="186" spans="1:22">
      <c r="A186" t="s">
        <v>328</v>
      </c>
      <c r="B186" t="s">
        <v>162</v>
      </c>
      <c r="C186" t="s">
        <v>215</v>
      </c>
      <c r="D186" t="s">
        <v>216</v>
      </c>
      <c r="E186" t="s">
        <v>327</v>
      </c>
      <c r="F186">
        <v>12</v>
      </c>
      <c r="G186">
        <v>4</v>
      </c>
      <c r="H186" t="b">
        <v>1</v>
      </c>
      <c r="I186">
        <v>1190</v>
      </c>
      <c r="J186" s="65">
        <v>2379.9974000000002</v>
      </c>
      <c r="K186" t="s">
        <v>219</v>
      </c>
      <c r="L186" t="s">
        <v>326</v>
      </c>
      <c r="M186" t="s">
        <v>326</v>
      </c>
      <c r="N186">
        <v>28.4</v>
      </c>
      <c r="O186">
        <v>0.57999999999999996</v>
      </c>
      <c r="P186">
        <v>2.4</v>
      </c>
      <c r="Q186">
        <v>29.4</v>
      </c>
      <c r="R186">
        <v>28.4</v>
      </c>
      <c r="S186">
        <v>7.7</v>
      </c>
      <c r="T186">
        <v>2.6499999999999999E-2</v>
      </c>
      <c r="U186">
        <v>21</v>
      </c>
      <c r="V186" s="64" t="str">
        <f t="shared" si="2"/>
        <v>HAP ROMPECABEZAS ANIMALES DE LA GRANJA</v>
      </c>
    </row>
    <row r="187" spans="1:22">
      <c r="A187" t="s">
        <v>618</v>
      </c>
      <c r="B187" t="s">
        <v>163</v>
      </c>
      <c r="C187" t="s">
        <v>215</v>
      </c>
      <c r="D187" t="s">
        <v>216</v>
      </c>
      <c r="E187" t="s">
        <v>617</v>
      </c>
      <c r="F187">
        <v>12</v>
      </c>
      <c r="G187">
        <v>4</v>
      </c>
      <c r="H187" t="b">
        <v>1</v>
      </c>
      <c r="I187">
        <v>1190</v>
      </c>
      <c r="J187" s="65">
        <v>2379.9974000000002</v>
      </c>
      <c r="K187" t="s">
        <v>219</v>
      </c>
      <c r="L187" t="s">
        <v>616</v>
      </c>
      <c r="M187" t="s">
        <v>616</v>
      </c>
      <c r="N187">
        <v>18.03</v>
      </c>
      <c r="O187">
        <v>0.73</v>
      </c>
      <c r="P187">
        <v>5.58</v>
      </c>
      <c r="Q187">
        <v>18.03</v>
      </c>
      <c r="R187">
        <v>18.03</v>
      </c>
      <c r="S187">
        <v>9</v>
      </c>
      <c r="T187">
        <v>2.8199999999999999E-2</v>
      </c>
      <c r="U187">
        <v>21</v>
      </c>
      <c r="V187" s="64" t="str">
        <f t="shared" si="2"/>
        <v>HAP ROMPECABEZAS ANIMALES DE LA JUNGLA</v>
      </c>
    </row>
    <row r="188" spans="1:22">
      <c r="A188" t="s">
        <v>316</v>
      </c>
      <c r="B188" t="s">
        <v>164</v>
      </c>
      <c r="C188" t="s">
        <v>215</v>
      </c>
      <c r="D188" t="s">
        <v>216</v>
      </c>
      <c r="E188" t="s">
        <v>315</v>
      </c>
      <c r="F188">
        <v>12</v>
      </c>
      <c r="G188">
        <v>4</v>
      </c>
      <c r="H188" t="b">
        <v>1</v>
      </c>
      <c r="I188">
        <v>790</v>
      </c>
      <c r="J188" s="65">
        <v>1580.0059000000001</v>
      </c>
      <c r="K188" t="s">
        <v>219</v>
      </c>
      <c r="L188" t="s">
        <v>314</v>
      </c>
      <c r="M188" t="s">
        <v>314</v>
      </c>
      <c r="N188">
        <v>24.8</v>
      </c>
      <c r="O188">
        <v>0.32</v>
      </c>
      <c r="P188">
        <v>3.5</v>
      </c>
      <c r="Q188">
        <v>22.7</v>
      </c>
      <c r="R188">
        <v>24.8</v>
      </c>
      <c r="S188">
        <v>4.0999999999999996</v>
      </c>
      <c r="T188">
        <v>2.7799999999999998E-2</v>
      </c>
      <c r="U188">
        <v>21</v>
      </c>
      <c r="V188" s="64" t="str">
        <f t="shared" si="2"/>
        <v>HAP ROMPECABEZAS ANIMALES DE LA SELVA</v>
      </c>
    </row>
    <row r="189" spans="1:22">
      <c r="A189" t="s">
        <v>319</v>
      </c>
      <c r="B189" t="s">
        <v>165</v>
      </c>
      <c r="C189" t="s">
        <v>215</v>
      </c>
      <c r="D189" t="s">
        <v>216</v>
      </c>
      <c r="E189" t="s">
        <v>318</v>
      </c>
      <c r="F189">
        <v>12</v>
      </c>
      <c r="G189">
        <v>4</v>
      </c>
      <c r="H189" t="b">
        <v>1</v>
      </c>
      <c r="I189">
        <v>775</v>
      </c>
      <c r="J189" s="65">
        <v>1549.9979000000001</v>
      </c>
      <c r="K189" t="s">
        <v>219</v>
      </c>
      <c r="L189" t="s">
        <v>317</v>
      </c>
      <c r="M189" t="s">
        <v>317</v>
      </c>
      <c r="N189">
        <v>24.8</v>
      </c>
      <c r="O189">
        <v>0.34</v>
      </c>
      <c r="P189">
        <v>3.5</v>
      </c>
      <c r="Q189">
        <v>22.5</v>
      </c>
      <c r="R189">
        <v>24.8</v>
      </c>
      <c r="S189">
        <v>4.3</v>
      </c>
      <c r="T189">
        <v>2.7799999999999998E-2</v>
      </c>
      <c r="U189">
        <v>21</v>
      </c>
      <c r="V189" s="64" t="str">
        <f t="shared" si="2"/>
        <v>HAP ROMPECABEZAS COUNTRY</v>
      </c>
    </row>
    <row r="190" spans="1:22">
      <c r="A190" t="s">
        <v>823</v>
      </c>
      <c r="B190" t="s">
        <v>820</v>
      </c>
      <c r="C190" t="s">
        <v>215</v>
      </c>
      <c r="D190" t="s">
        <v>216</v>
      </c>
      <c r="E190" t="s">
        <v>822</v>
      </c>
      <c r="F190">
        <v>12</v>
      </c>
      <c r="G190">
        <v>4</v>
      </c>
      <c r="H190" t="b">
        <v>1</v>
      </c>
      <c r="I190">
        <v>935</v>
      </c>
      <c r="J190" s="65">
        <v>1869.9945</v>
      </c>
      <c r="K190" t="s">
        <v>219</v>
      </c>
      <c r="L190" t="s">
        <v>821</v>
      </c>
      <c r="M190" t="s">
        <v>821</v>
      </c>
      <c r="N190">
        <v>45.21</v>
      </c>
      <c r="O190">
        <v>2.5</v>
      </c>
      <c r="P190">
        <v>53.8</v>
      </c>
      <c r="Q190">
        <v>41.91</v>
      </c>
      <c r="R190">
        <v>45.21</v>
      </c>
      <c r="S190">
        <v>4.4000000000000004</v>
      </c>
      <c r="T190">
        <v>4.0800000000000003E-2</v>
      </c>
      <c r="U190">
        <v>21</v>
      </c>
      <c r="V190" s="64" t="str">
        <f t="shared" si="2"/>
        <v>HAP ROMPECABEZAS DE ANIMALITOS</v>
      </c>
    </row>
    <row r="191" spans="1:22">
      <c r="A191" t="s">
        <v>831</v>
      </c>
      <c r="B191" t="s">
        <v>828</v>
      </c>
      <c r="C191" t="s">
        <v>215</v>
      </c>
      <c r="D191" t="s">
        <v>216</v>
      </c>
      <c r="E191" t="s">
        <v>830</v>
      </c>
      <c r="F191">
        <v>12</v>
      </c>
      <c r="G191">
        <v>4</v>
      </c>
      <c r="H191" t="b">
        <v>1</v>
      </c>
      <c r="I191">
        <v>1230</v>
      </c>
      <c r="J191" s="65">
        <v>2460.0025999999998</v>
      </c>
      <c r="K191" t="s">
        <v>219</v>
      </c>
      <c r="L191" t="s">
        <v>829</v>
      </c>
      <c r="M191" t="s">
        <v>829</v>
      </c>
      <c r="N191">
        <v>2.54</v>
      </c>
      <c r="O191">
        <v>0.57999999999999996</v>
      </c>
      <c r="P191">
        <v>20</v>
      </c>
      <c r="Q191">
        <v>17</v>
      </c>
      <c r="R191">
        <v>2.54</v>
      </c>
      <c r="S191">
        <v>5.4</v>
      </c>
      <c r="T191">
        <v>4.0800000000000003E-2</v>
      </c>
      <c r="U191">
        <v>21</v>
      </c>
      <c r="V191" s="64" t="str">
        <f t="shared" si="2"/>
        <v>HAP ROMPECABEZAS DINAMICO CONSTRUCCION</v>
      </c>
    </row>
    <row r="192" spans="1:22">
      <c r="A192" t="s">
        <v>340</v>
      </c>
      <c r="B192" t="s">
        <v>166</v>
      </c>
      <c r="C192" t="s">
        <v>215</v>
      </c>
      <c r="D192" t="s">
        <v>216</v>
      </c>
      <c r="E192" t="s">
        <v>339</v>
      </c>
      <c r="F192">
        <v>12</v>
      </c>
      <c r="G192">
        <v>4</v>
      </c>
      <c r="H192" t="b">
        <v>1</v>
      </c>
      <c r="I192">
        <v>1450</v>
      </c>
      <c r="J192" s="65">
        <v>2899.9949000000001</v>
      </c>
      <c r="K192" t="s">
        <v>219</v>
      </c>
      <c r="L192" t="s">
        <v>338</v>
      </c>
      <c r="M192" t="s">
        <v>338</v>
      </c>
      <c r="N192">
        <v>24</v>
      </c>
      <c r="O192">
        <v>0.45</v>
      </c>
      <c r="P192">
        <v>2.9</v>
      </c>
      <c r="Q192">
        <v>21.2</v>
      </c>
      <c r="R192">
        <v>24</v>
      </c>
      <c r="S192">
        <v>5.4</v>
      </c>
      <c r="T192">
        <v>2.2200000000000001E-2</v>
      </c>
      <c r="U192">
        <v>21</v>
      </c>
      <c r="V192" s="64" t="str">
        <f t="shared" si="2"/>
        <v>HAP ROMPECABEZAS DINAMICO DE INSECTOS</v>
      </c>
    </row>
    <row r="193" spans="1:22">
      <c r="A193" t="s">
        <v>337</v>
      </c>
      <c r="B193" t="s">
        <v>167</v>
      </c>
      <c r="C193" t="s">
        <v>215</v>
      </c>
      <c r="D193" t="s">
        <v>216</v>
      </c>
      <c r="E193" t="s">
        <v>336</v>
      </c>
      <c r="F193">
        <v>12</v>
      </c>
      <c r="G193">
        <v>4</v>
      </c>
      <c r="H193" t="b">
        <v>1</v>
      </c>
      <c r="I193">
        <v>1450</v>
      </c>
      <c r="J193" s="65">
        <v>2899.9949000000001</v>
      </c>
      <c r="K193" t="s">
        <v>219</v>
      </c>
      <c r="L193" t="s">
        <v>335</v>
      </c>
      <c r="M193" t="s">
        <v>335</v>
      </c>
      <c r="N193">
        <v>24</v>
      </c>
      <c r="O193">
        <v>0.44</v>
      </c>
      <c r="P193">
        <v>2.9</v>
      </c>
      <c r="Q193">
        <v>21.2</v>
      </c>
      <c r="R193">
        <v>24</v>
      </c>
      <c r="S193">
        <v>5.4</v>
      </c>
      <c r="T193">
        <v>2.2200000000000001E-2</v>
      </c>
      <c r="U193">
        <v>21</v>
      </c>
      <c r="V193" s="64" t="str">
        <f t="shared" si="2"/>
        <v>HAP ROMPECABEZAS DINAMICO DE VEHICULOS</v>
      </c>
    </row>
    <row r="194" spans="1:22">
      <c r="A194" t="s">
        <v>612</v>
      </c>
      <c r="B194" t="s">
        <v>168</v>
      </c>
      <c r="C194" t="s">
        <v>215</v>
      </c>
      <c r="D194" t="s">
        <v>216</v>
      </c>
      <c r="E194" t="s">
        <v>611</v>
      </c>
      <c r="F194">
        <v>12</v>
      </c>
      <c r="G194">
        <v>4</v>
      </c>
      <c r="H194" t="b">
        <v>1</v>
      </c>
      <c r="I194">
        <v>1190</v>
      </c>
      <c r="J194" s="65">
        <v>2379.9974000000002</v>
      </c>
      <c r="K194" t="s">
        <v>219</v>
      </c>
      <c r="L194" t="s">
        <v>610</v>
      </c>
      <c r="M194" t="s">
        <v>610</v>
      </c>
      <c r="N194">
        <v>29.46</v>
      </c>
      <c r="O194">
        <v>0.48</v>
      </c>
      <c r="P194">
        <v>2.0299999999999998</v>
      </c>
      <c r="Q194">
        <v>24.89</v>
      </c>
      <c r="R194">
        <v>29.46</v>
      </c>
      <c r="S194">
        <v>5.0999999999999996</v>
      </c>
      <c r="T194">
        <v>2.3400000000000001E-2</v>
      </c>
      <c r="U194">
        <v>21</v>
      </c>
      <c r="V194" s="64" t="str">
        <f t="shared" si="2"/>
        <v>HAP ROMPECABEZAS NUMEROS</v>
      </c>
    </row>
    <row r="195" spans="1:22">
      <c r="A195" t="s">
        <v>827</v>
      </c>
      <c r="B195" t="s">
        <v>824</v>
      </c>
      <c r="C195" t="s">
        <v>215</v>
      </c>
      <c r="D195" t="s">
        <v>216</v>
      </c>
      <c r="E195" t="s">
        <v>826</v>
      </c>
      <c r="F195">
        <v>12</v>
      </c>
      <c r="G195">
        <v>4</v>
      </c>
      <c r="H195" t="b">
        <v>1</v>
      </c>
      <c r="I195">
        <v>1410</v>
      </c>
      <c r="J195" s="65">
        <v>2820.0018</v>
      </c>
      <c r="K195" t="s">
        <v>219</v>
      </c>
      <c r="L195" t="s">
        <v>825</v>
      </c>
      <c r="M195" t="s">
        <v>825</v>
      </c>
      <c r="N195">
        <v>45.21</v>
      </c>
      <c r="O195">
        <v>2.5</v>
      </c>
      <c r="P195">
        <v>53.8</v>
      </c>
      <c r="Q195">
        <v>41.91</v>
      </c>
      <c r="R195">
        <v>45.21</v>
      </c>
      <c r="S195">
        <v>4.4000000000000004</v>
      </c>
      <c r="T195">
        <v>4.0800000000000003E-2</v>
      </c>
      <c r="U195">
        <v>21</v>
      </c>
      <c r="V195" s="64" t="str">
        <f t="shared" si="2"/>
        <v>HAP ROMPECABEZAS PEPE Y FRIENDS</v>
      </c>
    </row>
    <row r="196" spans="1:22">
      <c r="A196" t="s">
        <v>693</v>
      </c>
      <c r="B196" t="s">
        <v>169</v>
      </c>
      <c r="C196" t="s">
        <v>215</v>
      </c>
      <c r="D196" t="s">
        <v>216</v>
      </c>
      <c r="E196" t="s">
        <v>692</v>
      </c>
      <c r="F196">
        <v>24</v>
      </c>
      <c r="G196">
        <v>4</v>
      </c>
      <c r="H196" t="b">
        <v>1</v>
      </c>
      <c r="I196">
        <v>890</v>
      </c>
      <c r="J196" s="65">
        <v>1779.9947</v>
      </c>
      <c r="K196" t="s">
        <v>219</v>
      </c>
      <c r="L196" t="s">
        <v>691</v>
      </c>
      <c r="M196" t="s">
        <v>691</v>
      </c>
      <c r="N196">
        <v>24.53</v>
      </c>
      <c r="O196">
        <v>0.28999999999999998</v>
      </c>
      <c r="P196">
        <v>28.19</v>
      </c>
      <c r="Q196">
        <v>0.73</v>
      </c>
      <c r="R196">
        <v>24.53</v>
      </c>
      <c r="S196">
        <v>7.6</v>
      </c>
      <c r="T196">
        <v>2.3400000000000001E-2</v>
      </c>
      <c r="U196">
        <v>21</v>
      </c>
      <c r="V196" s="64" t="str">
        <f t="shared" si="2"/>
        <v>HAP ROMPECABEZAS TRABAJOS</v>
      </c>
    </row>
    <row r="197" spans="1:22">
      <c r="A197" t="s">
        <v>365</v>
      </c>
      <c r="B197" t="s">
        <v>170</v>
      </c>
      <c r="C197" t="s">
        <v>215</v>
      </c>
      <c r="D197" t="s">
        <v>216</v>
      </c>
      <c r="E197" t="s">
        <v>363</v>
      </c>
      <c r="F197">
        <v>24</v>
      </c>
      <c r="G197">
        <v>2</v>
      </c>
      <c r="H197" t="b">
        <v>1</v>
      </c>
      <c r="I197">
        <v>1890</v>
      </c>
      <c r="J197" s="65">
        <v>3780.0037000000002</v>
      </c>
      <c r="K197" t="s">
        <v>364</v>
      </c>
      <c r="L197" t="s">
        <v>362</v>
      </c>
      <c r="M197" t="s">
        <v>362</v>
      </c>
      <c r="N197">
        <v>15</v>
      </c>
      <c r="O197">
        <v>0.49</v>
      </c>
      <c r="P197">
        <v>5</v>
      </c>
      <c r="Q197">
        <v>25</v>
      </c>
      <c r="R197">
        <v>15</v>
      </c>
      <c r="S197">
        <v>12.3</v>
      </c>
      <c r="T197">
        <v>5.3600000000000002E-2</v>
      </c>
      <c r="U197">
        <v>21</v>
      </c>
      <c r="V197" s="64" t="str">
        <f t="shared" ref="V197:V265" si="3">A197</f>
        <v>HAP SEÑALES Y VIA</v>
      </c>
    </row>
    <row r="198" spans="1:22">
      <c r="A198" t="s">
        <v>1093</v>
      </c>
      <c r="B198" t="s">
        <v>1090</v>
      </c>
      <c r="C198" t="s">
        <v>215</v>
      </c>
      <c r="D198" t="s">
        <v>216</v>
      </c>
      <c r="E198" t="s">
        <v>1092</v>
      </c>
      <c r="F198">
        <v>2</v>
      </c>
      <c r="G198">
        <v>1</v>
      </c>
      <c r="H198" t="b">
        <v>1</v>
      </c>
      <c r="I198">
        <v>9650</v>
      </c>
      <c r="J198" s="65">
        <v>19299.9961</v>
      </c>
      <c r="K198" t="s">
        <v>219</v>
      </c>
      <c r="L198" t="s">
        <v>1091</v>
      </c>
      <c r="M198" t="s">
        <v>1091</v>
      </c>
      <c r="N198">
        <v>42</v>
      </c>
      <c r="O198">
        <v>4.17</v>
      </c>
      <c r="P198">
        <v>23</v>
      </c>
      <c r="Q198">
        <v>48</v>
      </c>
      <c r="R198">
        <v>42</v>
      </c>
      <c r="S198">
        <v>6.1</v>
      </c>
      <c r="T198">
        <v>2.1100000000000001E-2</v>
      </c>
      <c r="U198">
        <v>21</v>
      </c>
      <c r="V198" s="64" t="str">
        <f t="shared" si="3"/>
        <v>HAP SERVICIO DE EMERGENCIAS</v>
      </c>
    </row>
    <row r="199" spans="1:22">
      <c r="A199" t="s">
        <v>1031</v>
      </c>
      <c r="B199" t="s">
        <v>1028</v>
      </c>
      <c r="C199" t="s">
        <v>215</v>
      </c>
      <c r="D199" t="s">
        <v>216</v>
      </c>
      <c r="E199" t="s">
        <v>1030</v>
      </c>
      <c r="F199">
        <v>48</v>
      </c>
      <c r="G199">
        <v>4</v>
      </c>
      <c r="H199" t="b">
        <v>1</v>
      </c>
      <c r="I199">
        <v>760</v>
      </c>
      <c r="J199" s="65">
        <v>1520.002</v>
      </c>
      <c r="K199" t="s">
        <v>219</v>
      </c>
      <c r="L199" t="s">
        <v>1029</v>
      </c>
      <c r="M199" t="s">
        <v>1029</v>
      </c>
      <c r="N199">
        <v>15</v>
      </c>
      <c r="O199">
        <v>0.08</v>
      </c>
      <c r="P199">
        <v>3.5</v>
      </c>
      <c r="Q199">
        <v>15</v>
      </c>
      <c r="R199">
        <v>15</v>
      </c>
      <c r="S199">
        <v>6.1</v>
      </c>
      <c r="T199">
        <v>2.1100000000000001E-2</v>
      </c>
      <c r="U199">
        <v>21</v>
      </c>
      <c r="V199" s="64" t="str">
        <f t="shared" si="3"/>
        <v>HAP SET BRUJULA</v>
      </c>
    </row>
    <row r="200" spans="1:22">
      <c r="A200" t="s">
        <v>931</v>
      </c>
      <c r="B200" t="s">
        <v>928</v>
      </c>
      <c r="C200" t="s">
        <v>215</v>
      </c>
      <c r="D200" t="s">
        <v>216</v>
      </c>
      <c r="E200" t="s">
        <v>930</v>
      </c>
      <c r="F200">
        <v>6</v>
      </c>
      <c r="G200">
        <v>1</v>
      </c>
      <c r="H200" t="b">
        <v>1</v>
      </c>
      <c r="I200">
        <v>2810</v>
      </c>
      <c r="J200" s="65">
        <v>5620.0023000000001</v>
      </c>
      <c r="K200" t="s">
        <v>219</v>
      </c>
      <c r="L200" t="s">
        <v>929</v>
      </c>
      <c r="M200" t="s">
        <v>929</v>
      </c>
      <c r="N200">
        <v>26</v>
      </c>
      <c r="O200">
        <v>0.51</v>
      </c>
      <c r="P200">
        <v>20</v>
      </c>
      <c r="Q200">
        <v>10</v>
      </c>
      <c r="R200">
        <v>26</v>
      </c>
      <c r="S200">
        <v>5.0999999999999996</v>
      </c>
      <c r="T200">
        <v>2.1100000000000001E-2</v>
      </c>
      <c r="U200">
        <v>21</v>
      </c>
      <c r="V200" s="64" t="str">
        <f t="shared" si="3"/>
        <v>HAP SET COCINAR Y SERVIR</v>
      </c>
    </row>
    <row r="201" spans="1:22">
      <c r="A201" t="s">
        <v>477</v>
      </c>
      <c r="B201" t="s">
        <v>475</v>
      </c>
      <c r="C201" t="s">
        <v>215</v>
      </c>
      <c r="D201" t="s">
        <v>216</v>
      </c>
      <c r="E201" t="s">
        <v>219</v>
      </c>
      <c r="F201">
        <v>1</v>
      </c>
      <c r="G201">
        <v>1</v>
      </c>
      <c r="H201" t="b">
        <v>0</v>
      </c>
      <c r="I201">
        <v>2450</v>
      </c>
      <c r="J201" s="65">
        <v>4900</v>
      </c>
      <c r="K201" t="s">
        <v>219</v>
      </c>
      <c r="L201" t="s">
        <v>476</v>
      </c>
      <c r="M201" t="s">
        <v>476</v>
      </c>
      <c r="N201">
        <v>24</v>
      </c>
      <c r="O201">
        <v>0.56000000000000005</v>
      </c>
      <c r="P201">
        <v>20</v>
      </c>
      <c r="Q201">
        <v>24</v>
      </c>
      <c r="R201">
        <v>24</v>
      </c>
      <c r="U201">
        <v>21</v>
      </c>
      <c r="V201" s="64" t="str">
        <f t="shared" si="3"/>
        <v>HAP SET COMBO BAÑO</v>
      </c>
    </row>
    <row r="202" spans="1:22">
      <c r="A202" t="s">
        <v>471</v>
      </c>
      <c r="B202" t="s">
        <v>469</v>
      </c>
      <c r="C202" t="s">
        <v>215</v>
      </c>
      <c r="D202" t="s">
        <v>216</v>
      </c>
      <c r="E202" t="s">
        <v>219</v>
      </c>
      <c r="F202">
        <v>1</v>
      </c>
      <c r="G202">
        <v>1</v>
      </c>
      <c r="H202" t="b">
        <v>0</v>
      </c>
      <c r="I202">
        <v>3100</v>
      </c>
      <c r="J202" s="65">
        <v>6199.9998999999998</v>
      </c>
      <c r="K202" t="s">
        <v>219</v>
      </c>
      <c r="L202" t="s">
        <v>470</v>
      </c>
      <c r="M202" t="s">
        <v>470</v>
      </c>
      <c r="N202">
        <v>24</v>
      </c>
      <c r="O202">
        <v>0.88</v>
      </c>
      <c r="P202">
        <v>18</v>
      </c>
      <c r="Q202">
        <v>27</v>
      </c>
      <c r="R202">
        <v>24</v>
      </c>
      <c r="U202">
        <v>21</v>
      </c>
      <c r="V202" s="64" t="str">
        <f t="shared" si="3"/>
        <v>HAP SET COMBO DE ESTIMULACION</v>
      </c>
    </row>
    <row r="203" spans="1:22">
      <c r="A203" t="s">
        <v>480</v>
      </c>
      <c r="B203" t="s">
        <v>478</v>
      </c>
      <c r="C203" t="s">
        <v>215</v>
      </c>
      <c r="D203" t="s">
        <v>216</v>
      </c>
      <c r="E203" t="s">
        <v>219</v>
      </c>
      <c r="F203">
        <v>1</v>
      </c>
      <c r="G203">
        <v>1</v>
      </c>
      <c r="H203" t="b">
        <v>0</v>
      </c>
      <c r="I203">
        <v>2885</v>
      </c>
      <c r="J203" s="65">
        <v>5770</v>
      </c>
      <c r="K203" t="s">
        <v>219</v>
      </c>
      <c r="L203" t="s">
        <v>479</v>
      </c>
      <c r="M203" t="s">
        <v>479</v>
      </c>
      <c r="N203">
        <v>24</v>
      </c>
      <c r="O203">
        <v>0.94</v>
      </c>
      <c r="P203">
        <v>30</v>
      </c>
      <c r="Q203">
        <v>32</v>
      </c>
      <c r="R203">
        <v>24</v>
      </c>
      <c r="U203">
        <v>21</v>
      </c>
      <c r="V203" s="64" t="str">
        <f t="shared" si="3"/>
        <v>HAP SET COMBO JUEGOS DE BAÑO</v>
      </c>
    </row>
    <row r="204" spans="1:22">
      <c r="A204" t="s">
        <v>474</v>
      </c>
      <c r="B204" t="s">
        <v>472</v>
      </c>
      <c r="C204" t="s">
        <v>215</v>
      </c>
      <c r="D204" t="s">
        <v>216</v>
      </c>
      <c r="E204" t="s">
        <v>219</v>
      </c>
      <c r="F204">
        <v>1</v>
      </c>
      <c r="G204">
        <v>1</v>
      </c>
      <c r="H204" t="b">
        <v>0</v>
      </c>
      <c r="I204">
        <v>6640</v>
      </c>
      <c r="J204" s="65">
        <v>13280</v>
      </c>
      <c r="K204" t="s">
        <v>219</v>
      </c>
      <c r="L204" t="s">
        <v>473</v>
      </c>
      <c r="M204" t="s">
        <v>473</v>
      </c>
      <c r="N204">
        <v>37</v>
      </c>
      <c r="O204">
        <v>2.36</v>
      </c>
      <c r="P204">
        <v>25</v>
      </c>
      <c r="Q204">
        <v>26</v>
      </c>
      <c r="R204">
        <v>37</v>
      </c>
      <c r="U204">
        <v>21</v>
      </c>
      <c r="V204" s="64" t="str">
        <f t="shared" si="3"/>
        <v>HAP SET COMBO JUGUETES DE APRENDIZAJE</v>
      </c>
    </row>
    <row r="205" spans="1:22">
      <c r="A205" t="s">
        <v>450</v>
      </c>
      <c r="B205" t="s">
        <v>448</v>
      </c>
      <c r="C205" t="s">
        <v>215</v>
      </c>
      <c r="D205" t="s">
        <v>216</v>
      </c>
      <c r="E205" t="s">
        <v>219</v>
      </c>
      <c r="F205">
        <v>1</v>
      </c>
      <c r="G205">
        <v>1</v>
      </c>
      <c r="H205" t="b">
        <v>0</v>
      </c>
      <c r="I205">
        <v>3030</v>
      </c>
      <c r="J205" s="65">
        <v>6060</v>
      </c>
      <c r="K205" t="s">
        <v>219</v>
      </c>
      <c r="L205" t="s">
        <v>449</v>
      </c>
      <c r="M205" t="s">
        <v>449</v>
      </c>
      <c r="N205">
        <v>18</v>
      </c>
      <c r="O205">
        <v>0.5</v>
      </c>
      <c r="P205">
        <v>11</v>
      </c>
      <c r="Q205">
        <v>18</v>
      </c>
      <c r="R205">
        <v>18</v>
      </c>
      <c r="U205">
        <v>21</v>
      </c>
      <c r="V205" s="64" t="str">
        <f t="shared" si="3"/>
        <v>HAP SET COMBO LOCOMOTORA + PACK DE VIAS</v>
      </c>
    </row>
    <row r="206" spans="1:22">
      <c r="A206" t="s">
        <v>465</v>
      </c>
      <c r="B206" t="s">
        <v>463</v>
      </c>
      <c r="C206" t="s">
        <v>215</v>
      </c>
      <c r="D206" t="s">
        <v>216</v>
      </c>
      <c r="E206" t="s">
        <v>219</v>
      </c>
      <c r="F206">
        <v>1</v>
      </c>
      <c r="G206">
        <v>1</v>
      </c>
      <c r="H206" t="b">
        <v>0</v>
      </c>
      <c r="I206">
        <v>3185</v>
      </c>
      <c r="J206" s="65">
        <v>6370</v>
      </c>
      <c r="K206" t="s">
        <v>219</v>
      </c>
      <c r="L206" t="s">
        <v>464</v>
      </c>
      <c r="M206" t="s">
        <v>464</v>
      </c>
      <c r="N206">
        <v>19</v>
      </c>
      <c r="O206">
        <v>1.39</v>
      </c>
      <c r="P206">
        <v>18</v>
      </c>
      <c r="Q206">
        <v>18</v>
      </c>
      <c r="R206">
        <v>19</v>
      </c>
      <c r="U206">
        <v>21</v>
      </c>
      <c r="V206" s="64" t="str">
        <f t="shared" si="3"/>
        <v>HAP SET COMBO MUSICAL</v>
      </c>
    </row>
    <row r="207" spans="1:22">
      <c r="A207" t="s">
        <v>468</v>
      </c>
      <c r="B207" t="s">
        <v>466</v>
      </c>
      <c r="C207" t="s">
        <v>215</v>
      </c>
      <c r="D207" t="s">
        <v>216</v>
      </c>
      <c r="E207" t="s">
        <v>219</v>
      </c>
      <c r="F207">
        <v>1</v>
      </c>
      <c r="G207">
        <v>1</v>
      </c>
      <c r="H207" t="b">
        <v>0</v>
      </c>
      <c r="I207">
        <v>3885</v>
      </c>
      <c r="J207" s="65">
        <v>7770</v>
      </c>
      <c r="K207" t="s">
        <v>219</v>
      </c>
      <c r="L207" t="s">
        <v>467</v>
      </c>
      <c r="M207" t="s">
        <v>467</v>
      </c>
      <c r="N207">
        <v>19</v>
      </c>
      <c r="O207">
        <v>1</v>
      </c>
      <c r="P207">
        <v>24</v>
      </c>
      <c r="Q207">
        <v>30</v>
      </c>
      <c r="R207">
        <v>19</v>
      </c>
      <c r="U207">
        <v>21</v>
      </c>
      <c r="V207" s="64" t="str">
        <f t="shared" si="3"/>
        <v>HAP SET COMBO MUSICAL PARA HACER LIO</v>
      </c>
    </row>
    <row r="208" spans="1:22">
      <c r="A208" t="s">
        <v>462</v>
      </c>
      <c r="B208" t="s">
        <v>460</v>
      </c>
      <c r="C208" t="s">
        <v>215</v>
      </c>
      <c r="D208" t="s">
        <v>216</v>
      </c>
      <c r="E208" t="s">
        <v>219</v>
      </c>
      <c r="F208">
        <v>1</v>
      </c>
      <c r="G208">
        <v>1</v>
      </c>
      <c r="H208" t="b">
        <v>0</v>
      </c>
      <c r="I208">
        <v>1815</v>
      </c>
      <c r="J208" s="65">
        <v>3630</v>
      </c>
      <c r="K208" t="s">
        <v>219</v>
      </c>
      <c r="L208" t="s">
        <v>461</v>
      </c>
      <c r="M208" t="s">
        <v>461</v>
      </c>
      <c r="N208">
        <v>28.4</v>
      </c>
      <c r="O208">
        <v>0.78</v>
      </c>
      <c r="P208">
        <v>5</v>
      </c>
      <c r="Q208">
        <v>29.4</v>
      </c>
      <c r="R208">
        <v>28.4</v>
      </c>
      <c r="U208">
        <v>21</v>
      </c>
      <c r="V208" s="64" t="str">
        <f t="shared" si="3"/>
        <v>HAP SET COMBO ROMPECABEZA Y LIBRO ANIM DE LA GRANJA</v>
      </c>
    </row>
    <row r="209" spans="1:22">
      <c r="A209" t="s">
        <v>459</v>
      </c>
      <c r="B209" t="s">
        <v>457</v>
      </c>
      <c r="C209" t="s">
        <v>215</v>
      </c>
      <c r="D209" t="s">
        <v>216</v>
      </c>
      <c r="E209" t="s">
        <v>219</v>
      </c>
      <c r="F209">
        <v>1</v>
      </c>
      <c r="G209">
        <v>1</v>
      </c>
      <c r="H209" t="b">
        <v>0</v>
      </c>
      <c r="I209">
        <v>1480</v>
      </c>
      <c r="J209" s="65">
        <v>2960</v>
      </c>
      <c r="K209" t="s">
        <v>219</v>
      </c>
      <c r="L209" t="s">
        <v>458</v>
      </c>
      <c r="M209" t="s">
        <v>458</v>
      </c>
      <c r="N209">
        <v>24.8</v>
      </c>
      <c r="O209">
        <v>0.52</v>
      </c>
      <c r="P209">
        <v>6</v>
      </c>
      <c r="Q209">
        <v>22.7</v>
      </c>
      <c r="R209">
        <v>24.8</v>
      </c>
      <c r="U209">
        <v>21</v>
      </c>
      <c r="V209" s="64" t="str">
        <f t="shared" si="3"/>
        <v>HAP SET COMBO ROMPECABEZA Y LIBRO ANIM DE LA SELVA</v>
      </c>
    </row>
    <row r="210" spans="1:22">
      <c r="A210" t="s">
        <v>453</v>
      </c>
      <c r="B210" t="s">
        <v>451</v>
      </c>
      <c r="C210" t="s">
        <v>215</v>
      </c>
      <c r="D210" t="s">
        <v>216</v>
      </c>
      <c r="E210" t="s">
        <v>219</v>
      </c>
      <c r="F210">
        <v>1</v>
      </c>
      <c r="G210">
        <v>1</v>
      </c>
      <c r="H210" t="b">
        <v>0</v>
      </c>
      <c r="I210">
        <v>4180</v>
      </c>
      <c r="J210" s="65">
        <v>8360</v>
      </c>
      <c r="K210" t="s">
        <v>219</v>
      </c>
      <c r="L210" t="s">
        <v>452</v>
      </c>
      <c r="M210" t="s">
        <v>452</v>
      </c>
      <c r="N210">
        <v>18</v>
      </c>
      <c r="O210">
        <v>1.49</v>
      </c>
      <c r="P210">
        <v>25</v>
      </c>
      <c r="Q210">
        <v>30</v>
      </c>
      <c r="R210">
        <v>18</v>
      </c>
      <c r="U210">
        <v>21</v>
      </c>
      <c r="V210" s="64" t="str">
        <f t="shared" si="3"/>
        <v>HAP SET COMBO TREN LOCOMOTORA + PACK DE VIAS</v>
      </c>
    </row>
    <row r="211" spans="1:22">
      <c r="A211" t="s">
        <v>456</v>
      </c>
      <c r="B211" t="s">
        <v>454</v>
      </c>
      <c r="C211" t="s">
        <v>215</v>
      </c>
      <c r="D211" t="s">
        <v>216</v>
      </c>
      <c r="E211" t="s">
        <v>219</v>
      </c>
      <c r="F211">
        <v>1</v>
      </c>
      <c r="G211">
        <v>1</v>
      </c>
      <c r="H211" t="b">
        <v>0</v>
      </c>
      <c r="I211">
        <v>3030</v>
      </c>
      <c r="J211" s="65">
        <v>6060</v>
      </c>
      <c r="K211" t="s">
        <v>219</v>
      </c>
      <c r="L211" t="s">
        <v>455</v>
      </c>
      <c r="M211" t="s">
        <v>455</v>
      </c>
      <c r="N211">
        <v>18</v>
      </c>
      <c r="O211">
        <v>0.64</v>
      </c>
      <c r="P211">
        <v>11</v>
      </c>
      <c r="Q211">
        <v>18</v>
      </c>
      <c r="R211">
        <v>18</v>
      </c>
      <c r="U211">
        <v>21</v>
      </c>
      <c r="V211" s="64" t="str">
        <f t="shared" si="3"/>
        <v>HAP SET COMBO TREN VIAS</v>
      </c>
    </row>
    <row r="212" spans="1:22">
      <c r="A212" t="s">
        <v>935</v>
      </c>
      <c r="B212" t="s">
        <v>932</v>
      </c>
      <c r="C212" t="s">
        <v>215</v>
      </c>
      <c r="D212" t="s">
        <v>216</v>
      </c>
      <c r="E212" t="s">
        <v>934</v>
      </c>
      <c r="F212">
        <v>12</v>
      </c>
      <c r="G212">
        <v>4</v>
      </c>
      <c r="H212" t="b">
        <v>1</v>
      </c>
      <c r="I212">
        <v>1410</v>
      </c>
      <c r="J212" s="65">
        <v>2820.0018</v>
      </c>
      <c r="K212" t="s">
        <v>219</v>
      </c>
      <c r="L212" t="s">
        <v>933</v>
      </c>
      <c r="M212" t="s">
        <v>933</v>
      </c>
      <c r="N212">
        <v>24</v>
      </c>
      <c r="O212">
        <v>0.52</v>
      </c>
      <c r="P212">
        <v>20</v>
      </c>
      <c r="Q212">
        <v>6</v>
      </c>
      <c r="R212">
        <v>24</v>
      </c>
      <c r="S212">
        <v>5.6</v>
      </c>
      <c r="T212">
        <v>2.1100000000000001E-2</v>
      </c>
      <c r="U212">
        <v>21</v>
      </c>
      <c r="V212" s="64" t="str">
        <f t="shared" si="3"/>
        <v>HAP SET CUPCAKES</v>
      </c>
    </row>
    <row r="213" spans="1:22">
      <c r="A213" t="s">
        <v>888</v>
      </c>
      <c r="B213" t="s">
        <v>885</v>
      </c>
      <c r="C213" t="s">
        <v>215</v>
      </c>
      <c r="D213" t="s">
        <v>216</v>
      </c>
      <c r="E213" t="s">
        <v>887</v>
      </c>
      <c r="F213">
        <v>12</v>
      </c>
      <c r="G213">
        <v>2</v>
      </c>
      <c r="H213" t="b">
        <v>1</v>
      </c>
      <c r="I213">
        <v>2360</v>
      </c>
      <c r="J213" s="65">
        <v>4720.0042999999996</v>
      </c>
      <c r="K213" t="s">
        <v>219</v>
      </c>
      <c r="L213" t="s">
        <v>886</v>
      </c>
      <c r="M213" t="s">
        <v>886</v>
      </c>
      <c r="N213">
        <v>20</v>
      </c>
      <c r="O213">
        <v>0.13</v>
      </c>
      <c r="P213">
        <v>8</v>
      </c>
      <c r="Q213">
        <v>21</v>
      </c>
      <c r="R213">
        <v>20</v>
      </c>
      <c r="S213">
        <v>4.4000000000000004</v>
      </c>
      <c r="T213">
        <v>4.0800000000000003E-2</v>
      </c>
      <c r="U213">
        <v>21</v>
      </c>
      <c r="V213" s="64" t="str">
        <f t="shared" si="3"/>
        <v>HAP SET DE BELLEZA</v>
      </c>
    </row>
    <row r="214" spans="1:22">
      <c r="A214" t="s">
        <v>736</v>
      </c>
      <c r="B214" t="s">
        <v>171</v>
      </c>
      <c r="C214" t="s">
        <v>215</v>
      </c>
      <c r="D214" t="s">
        <v>216</v>
      </c>
      <c r="E214" t="s">
        <v>735</v>
      </c>
      <c r="F214">
        <v>8</v>
      </c>
      <c r="G214">
        <v>1</v>
      </c>
      <c r="H214" t="b">
        <v>1</v>
      </c>
      <c r="I214">
        <v>5020</v>
      </c>
      <c r="J214" s="65">
        <v>10039.9992</v>
      </c>
      <c r="K214" t="s">
        <v>219</v>
      </c>
      <c r="L214" t="s">
        <v>734</v>
      </c>
      <c r="M214" t="s">
        <v>734</v>
      </c>
      <c r="N214">
        <v>48</v>
      </c>
      <c r="O214">
        <v>1.7</v>
      </c>
      <c r="P214">
        <v>24</v>
      </c>
      <c r="Q214">
        <v>9</v>
      </c>
      <c r="R214">
        <v>48</v>
      </c>
      <c r="S214">
        <v>4.4000000000000004</v>
      </c>
      <c r="T214">
        <v>4.0800000000000003E-2</v>
      </c>
      <c r="U214">
        <v>21</v>
      </c>
      <c r="V214" s="64" t="str">
        <f t="shared" si="3"/>
        <v xml:space="preserve">HAP SET DE CARGA CON MANIVELA </v>
      </c>
    </row>
    <row r="215" spans="1:22">
      <c r="A215" t="s">
        <v>739</v>
      </c>
      <c r="B215" t="s">
        <v>172</v>
      </c>
      <c r="C215" t="s">
        <v>215</v>
      </c>
      <c r="D215" t="s">
        <v>216</v>
      </c>
      <c r="E215" t="s">
        <v>738</v>
      </c>
      <c r="F215">
        <v>4</v>
      </c>
      <c r="G215">
        <v>1</v>
      </c>
      <c r="H215" t="b">
        <v>1</v>
      </c>
      <c r="I215">
        <v>6900</v>
      </c>
      <c r="J215" s="65">
        <v>13800.0016</v>
      </c>
      <c r="K215" t="s">
        <v>219</v>
      </c>
      <c r="L215" t="s">
        <v>737</v>
      </c>
      <c r="M215" t="s">
        <v>737</v>
      </c>
      <c r="N215">
        <v>48</v>
      </c>
      <c r="O215">
        <v>2.46</v>
      </c>
      <c r="P215">
        <v>35.99</v>
      </c>
      <c r="Q215">
        <v>11.98</v>
      </c>
      <c r="R215">
        <v>48</v>
      </c>
      <c r="S215">
        <v>4.4000000000000004</v>
      </c>
      <c r="T215">
        <v>4.0800000000000003E-2</v>
      </c>
      <c r="U215">
        <v>21</v>
      </c>
      <c r="V215" s="64" t="str">
        <f t="shared" si="3"/>
        <v>HAP SET DE CARGA MINERA</v>
      </c>
    </row>
    <row r="216" spans="1:22">
      <c r="A216" t="s">
        <v>911</v>
      </c>
      <c r="B216" t="s">
        <v>18</v>
      </c>
      <c r="C216" t="s">
        <v>215</v>
      </c>
      <c r="D216" t="s">
        <v>216</v>
      </c>
      <c r="E216" t="s">
        <v>910</v>
      </c>
      <c r="F216">
        <v>6</v>
      </c>
      <c r="G216">
        <v>2</v>
      </c>
      <c r="H216" t="b">
        <v>1</v>
      </c>
      <c r="I216">
        <v>2360</v>
      </c>
      <c r="J216" s="65">
        <v>4720.0042999999996</v>
      </c>
      <c r="K216" t="s">
        <v>219</v>
      </c>
      <c r="L216" t="s">
        <v>909</v>
      </c>
      <c r="M216" t="s">
        <v>909</v>
      </c>
      <c r="N216">
        <v>8</v>
      </c>
      <c r="O216">
        <v>0.16</v>
      </c>
      <c r="P216">
        <v>26</v>
      </c>
      <c r="Q216">
        <v>26</v>
      </c>
      <c r="R216">
        <v>8</v>
      </c>
      <c r="S216">
        <v>6.1</v>
      </c>
      <c r="T216">
        <v>2.1100000000000001E-2</v>
      </c>
      <c r="U216">
        <v>21</v>
      </c>
      <c r="V216" s="64" t="str">
        <f t="shared" si="3"/>
        <v>HAP SET DE COCINA DEL CHEF</v>
      </c>
    </row>
    <row r="217" spans="1:22">
      <c r="A217" t="s">
        <v>1121</v>
      </c>
      <c r="B217" t="s">
        <v>970</v>
      </c>
      <c r="C217" t="s">
        <v>215</v>
      </c>
      <c r="D217" t="s">
        <v>216</v>
      </c>
      <c r="E217" t="s">
        <v>972</v>
      </c>
      <c r="F217">
        <v>64</v>
      </c>
      <c r="G217">
        <v>16</v>
      </c>
      <c r="H217" t="b">
        <v>1</v>
      </c>
      <c r="I217">
        <v>760</v>
      </c>
      <c r="J217" s="65">
        <v>1520.002</v>
      </c>
      <c r="K217" t="s">
        <v>219</v>
      </c>
      <c r="L217" t="s">
        <v>971</v>
      </c>
      <c r="M217" t="s">
        <v>971</v>
      </c>
      <c r="N217">
        <v>30</v>
      </c>
      <c r="O217">
        <v>7.0000000000000007E-2</v>
      </c>
      <c r="P217">
        <v>15</v>
      </c>
      <c r="Q217">
        <v>28</v>
      </c>
      <c r="R217">
        <v>30</v>
      </c>
      <c r="S217">
        <v>6.1</v>
      </c>
      <c r="T217">
        <v>2.1100000000000001E-2</v>
      </c>
      <c r="U217">
        <v>21</v>
      </c>
      <c r="V217" s="64" t="str">
        <f t="shared" si="3"/>
        <v>HAP SET DE MUÑECA</v>
      </c>
    </row>
    <row r="218" spans="1:22">
      <c r="A218" t="s">
        <v>754</v>
      </c>
      <c r="B218" t="s">
        <v>173</v>
      </c>
      <c r="C218" t="s">
        <v>215</v>
      </c>
      <c r="D218" t="s">
        <v>216</v>
      </c>
      <c r="E218" t="s">
        <v>753</v>
      </c>
      <c r="F218">
        <v>12</v>
      </c>
      <c r="G218">
        <v>1</v>
      </c>
      <c r="H218" t="b">
        <v>1</v>
      </c>
      <c r="I218">
        <v>3280</v>
      </c>
      <c r="J218" s="65">
        <v>6560.0029000000004</v>
      </c>
      <c r="K218" t="s">
        <v>219</v>
      </c>
      <c r="L218" t="s">
        <v>752</v>
      </c>
      <c r="M218" t="s">
        <v>752</v>
      </c>
      <c r="N218">
        <v>13.89</v>
      </c>
      <c r="O218">
        <v>1.1499999999999999</v>
      </c>
      <c r="P218">
        <v>12.49</v>
      </c>
      <c r="Q218">
        <v>12.39</v>
      </c>
      <c r="R218">
        <v>13.89</v>
      </c>
      <c r="S218">
        <v>15.5</v>
      </c>
      <c r="T218">
        <v>0.127</v>
      </c>
      <c r="U218">
        <v>21</v>
      </c>
      <c r="V218" s="64" t="str">
        <f t="shared" si="3"/>
        <v>HAP SET DE MUSICA</v>
      </c>
    </row>
    <row r="219" spans="1:22">
      <c r="A219" t="s">
        <v>904</v>
      </c>
      <c r="B219" t="s">
        <v>901</v>
      </c>
      <c r="C219" t="s">
        <v>215</v>
      </c>
      <c r="D219" t="s">
        <v>216</v>
      </c>
      <c r="E219" t="s">
        <v>903</v>
      </c>
      <c r="F219">
        <v>12</v>
      </c>
      <c r="G219">
        <v>2</v>
      </c>
      <c r="H219" t="b">
        <v>1</v>
      </c>
      <c r="I219">
        <v>2350</v>
      </c>
      <c r="J219" s="65">
        <v>4700.0029999999997</v>
      </c>
      <c r="K219" t="s">
        <v>219</v>
      </c>
      <c r="L219" t="s">
        <v>902</v>
      </c>
      <c r="M219" t="s">
        <v>902</v>
      </c>
      <c r="N219">
        <v>6</v>
      </c>
      <c r="O219">
        <v>0.38</v>
      </c>
      <c r="P219">
        <v>24</v>
      </c>
      <c r="Q219">
        <v>30</v>
      </c>
      <c r="R219">
        <v>6</v>
      </c>
      <c r="S219">
        <v>6.1</v>
      </c>
      <c r="T219">
        <v>2.1100000000000001E-2</v>
      </c>
      <c r="U219">
        <v>21</v>
      </c>
      <c r="V219" s="64" t="str">
        <f t="shared" si="3"/>
        <v>HAP SET DE PASTA</v>
      </c>
    </row>
    <row r="220" spans="1:22">
      <c r="A220" t="s">
        <v>554</v>
      </c>
      <c r="B220" t="s">
        <v>39</v>
      </c>
      <c r="C220" t="s">
        <v>215</v>
      </c>
      <c r="D220" t="s">
        <v>216</v>
      </c>
      <c r="E220" t="s">
        <v>553</v>
      </c>
      <c r="F220">
        <v>8</v>
      </c>
      <c r="G220">
        <v>2</v>
      </c>
      <c r="H220" t="b">
        <v>1</v>
      </c>
      <c r="I220">
        <v>1945</v>
      </c>
      <c r="J220" s="65">
        <v>3890.0048000000002</v>
      </c>
      <c r="K220" t="s">
        <v>219</v>
      </c>
      <c r="L220" t="s">
        <v>552</v>
      </c>
      <c r="M220" t="s">
        <v>552</v>
      </c>
      <c r="N220">
        <v>34.18</v>
      </c>
      <c r="O220">
        <v>0.32</v>
      </c>
      <c r="P220">
        <v>24.03</v>
      </c>
      <c r="Q220">
        <v>6.45</v>
      </c>
      <c r="R220">
        <v>34.18</v>
      </c>
      <c r="S220">
        <v>3.3</v>
      </c>
      <c r="T220">
        <v>4.3999999999999997E-2</v>
      </c>
      <c r="U220">
        <v>21</v>
      </c>
      <c r="V220" s="64" t="str">
        <f t="shared" si="3"/>
        <v>HAP SET DE PESCA</v>
      </c>
    </row>
    <row r="221" spans="1:22">
      <c r="A221" t="s">
        <v>908</v>
      </c>
      <c r="B221" t="s">
        <v>905</v>
      </c>
      <c r="C221" t="s">
        <v>215</v>
      </c>
      <c r="D221" t="s">
        <v>216</v>
      </c>
      <c r="E221" t="s">
        <v>907</v>
      </c>
      <c r="F221">
        <v>12</v>
      </c>
      <c r="G221">
        <v>2</v>
      </c>
      <c r="H221" t="b">
        <v>1</v>
      </c>
      <c r="I221">
        <v>2350</v>
      </c>
      <c r="J221" s="65">
        <v>4700.0029999999997</v>
      </c>
      <c r="K221" t="s">
        <v>219</v>
      </c>
      <c r="L221" t="s">
        <v>906</v>
      </c>
      <c r="M221" t="s">
        <v>906</v>
      </c>
      <c r="N221">
        <v>6</v>
      </c>
      <c r="O221">
        <v>0.38</v>
      </c>
      <c r="P221">
        <v>24</v>
      </c>
      <c r="Q221">
        <v>30</v>
      </c>
      <c r="R221">
        <v>6</v>
      </c>
      <c r="S221">
        <v>6.1</v>
      </c>
      <c r="T221">
        <v>2.1100000000000001E-2</v>
      </c>
      <c r="U221">
        <v>21</v>
      </c>
      <c r="V221" s="64" t="str">
        <f t="shared" si="3"/>
        <v>HAP SET DE PIZZA</v>
      </c>
    </row>
    <row r="222" spans="1:22">
      <c r="A222" t="s">
        <v>522</v>
      </c>
      <c r="B222" t="s">
        <v>48</v>
      </c>
      <c r="C222" t="s">
        <v>215</v>
      </c>
      <c r="D222" t="s">
        <v>216</v>
      </c>
      <c r="E222" t="s">
        <v>521</v>
      </c>
      <c r="F222">
        <v>24</v>
      </c>
      <c r="G222">
        <v>4</v>
      </c>
      <c r="H222" t="b">
        <v>1</v>
      </c>
      <c r="I222">
        <v>1230</v>
      </c>
      <c r="J222" s="65">
        <v>2460.0025999999998</v>
      </c>
      <c r="K222" t="s">
        <v>219</v>
      </c>
      <c r="L222" t="s">
        <v>520</v>
      </c>
      <c r="M222" t="s">
        <v>520</v>
      </c>
      <c r="N222">
        <v>12</v>
      </c>
      <c r="O222">
        <v>0.28999999999999998</v>
      </c>
      <c r="P222">
        <v>9</v>
      </c>
      <c r="Q222">
        <v>25</v>
      </c>
      <c r="R222">
        <v>12</v>
      </c>
      <c r="S222">
        <v>8.1</v>
      </c>
      <c r="T222">
        <v>7.51E-2</v>
      </c>
      <c r="U222">
        <v>21</v>
      </c>
      <c r="V222" s="64" t="str">
        <f t="shared" si="3"/>
        <v>HAP SET DE SONAJEROS CON SOPAPA</v>
      </c>
    </row>
    <row r="223" spans="1:22">
      <c r="A223" t="s">
        <v>662</v>
      </c>
      <c r="B223" t="s">
        <v>5</v>
      </c>
      <c r="C223" t="s">
        <v>215</v>
      </c>
      <c r="D223" t="s">
        <v>216</v>
      </c>
      <c r="E223" t="s">
        <v>661</v>
      </c>
      <c r="F223">
        <v>12</v>
      </c>
      <c r="G223">
        <v>2</v>
      </c>
      <c r="H223" t="b">
        <v>1</v>
      </c>
      <c r="I223">
        <v>2690</v>
      </c>
      <c r="J223" s="65">
        <v>5379.9988000000003</v>
      </c>
      <c r="K223" t="s">
        <v>219</v>
      </c>
      <c r="L223" t="s">
        <v>660</v>
      </c>
      <c r="M223" t="s">
        <v>660</v>
      </c>
      <c r="N223">
        <v>25.5</v>
      </c>
      <c r="O223">
        <v>0.64</v>
      </c>
      <c r="P223">
        <v>1.19</v>
      </c>
      <c r="Q223">
        <v>18.489999999999998</v>
      </c>
      <c r="R223">
        <v>25.5</v>
      </c>
      <c r="S223">
        <v>9</v>
      </c>
      <c r="T223">
        <v>7.9200000000000007E-2</v>
      </c>
      <c r="U223">
        <v>21</v>
      </c>
      <c r="V223" s="64" t="str">
        <f t="shared" si="3"/>
        <v>HAP SET DE TE PARA DOS</v>
      </c>
    </row>
    <row r="224" spans="1:22">
      <c r="A224" t="s">
        <v>976</v>
      </c>
      <c r="B224" t="s">
        <v>973</v>
      </c>
      <c r="C224" t="s">
        <v>215</v>
      </c>
      <c r="D224" t="s">
        <v>216</v>
      </c>
      <c r="E224" t="s">
        <v>975</v>
      </c>
      <c r="F224">
        <v>12</v>
      </c>
      <c r="G224">
        <v>2</v>
      </c>
      <c r="H224" t="b">
        <v>1</v>
      </c>
      <c r="I224">
        <v>2065</v>
      </c>
      <c r="J224" s="65">
        <v>4129.9961999999996</v>
      </c>
      <c r="K224" t="s">
        <v>219</v>
      </c>
      <c r="L224" t="s">
        <v>974</v>
      </c>
      <c r="M224" t="s">
        <v>974</v>
      </c>
      <c r="N224">
        <v>6</v>
      </c>
      <c r="O224">
        <v>0.36</v>
      </c>
      <c r="P224">
        <v>24</v>
      </c>
      <c r="Q224">
        <v>36</v>
      </c>
      <c r="R224">
        <v>6</v>
      </c>
      <c r="S224">
        <v>15.5</v>
      </c>
      <c r="T224">
        <v>2.1100000000000001E-2</v>
      </c>
      <c r="U224">
        <v>21</v>
      </c>
      <c r="V224" s="64" t="str">
        <f t="shared" si="3"/>
        <v>HAP SET DE VIAS SUPER EXPANCION</v>
      </c>
    </row>
    <row r="225" spans="1:22">
      <c r="A225" t="s">
        <v>1019</v>
      </c>
      <c r="B225" t="s">
        <v>1016</v>
      </c>
      <c r="C225" t="s">
        <v>215</v>
      </c>
      <c r="D225" t="s">
        <v>216</v>
      </c>
      <c r="E225" t="s">
        <v>1018</v>
      </c>
      <c r="F225">
        <v>48</v>
      </c>
      <c r="G225">
        <v>4</v>
      </c>
      <c r="H225" t="b">
        <v>1</v>
      </c>
      <c r="I225">
        <v>760</v>
      </c>
      <c r="J225" s="65">
        <v>1520.002</v>
      </c>
      <c r="K225" t="s">
        <v>219</v>
      </c>
      <c r="L225" t="s">
        <v>1017</v>
      </c>
      <c r="M225" t="s">
        <v>1017</v>
      </c>
      <c r="N225">
        <v>15</v>
      </c>
      <c r="O225">
        <v>0.08</v>
      </c>
      <c r="P225">
        <v>3.5</v>
      </c>
      <c r="Q225">
        <v>15</v>
      </c>
      <c r="R225">
        <v>15</v>
      </c>
      <c r="S225">
        <v>6.1</v>
      </c>
      <c r="T225">
        <v>2.1100000000000001E-2</v>
      </c>
      <c r="U225">
        <v>21</v>
      </c>
      <c r="V225" s="64" t="str">
        <f t="shared" si="3"/>
        <v>HAP SET DETECTIVE DE NATURALEZA</v>
      </c>
    </row>
    <row r="226" spans="1:22">
      <c r="A226" t="s">
        <v>702</v>
      </c>
      <c r="B226" t="s">
        <v>174</v>
      </c>
      <c r="C226" t="s">
        <v>215</v>
      </c>
      <c r="D226" t="s">
        <v>216</v>
      </c>
      <c r="E226" t="s">
        <v>701</v>
      </c>
      <c r="F226">
        <v>1</v>
      </c>
      <c r="G226">
        <v>1</v>
      </c>
      <c r="H226" t="b">
        <v>1</v>
      </c>
      <c r="I226">
        <v>22840</v>
      </c>
      <c r="J226" s="65">
        <v>0</v>
      </c>
      <c r="K226" t="s">
        <v>219</v>
      </c>
      <c r="L226" t="s">
        <v>700</v>
      </c>
      <c r="M226" t="s">
        <v>700</v>
      </c>
      <c r="N226">
        <v>37</v>
      </c>
      <c r="O226">
        <v>2.36</v>
      </c>
      <c r="P226">
        <v>25</v>
      </c>
      <c r="Q226">
        <v>26</v>
      </c>
      <c r="R226">
        <v>37</v>
      </c>
      <c r="S226">
        <v>17</v>
      </c>
      <c r="T226">
        <v>0.21920000000000001</v>
      </c>
      <c r="U226">
        <v>21</v>
      </c>
      <c r="V226" s="64" t="str">
        <f t="shared" si="3"/>
        <v>HAP SET EXHIBIDOR RAILWAY TABLE</v>
      </c>
    </row>
    <row r="227" spans="1:22">
      <c r="A227" t="s">
        <v>938</v>
      </c>
      <c r="B227" t="s">
        <v>936</v>
      </c>
      <c r="C227" t="s">
        <v>215</v>
      </c>
      <c r="D227" t="s">
        <v>216</v>
      </c>
      <c r="E227" t="s">
        <v>1081</v>
      </c>
      <c r="F227">
        <v>8</v>
      </c>
      <c r="G227">
        <v>2</v>
      </c>
      <c r="H227" t="b">
        <v>1</v>
      </c>
      <c r="I227">
        <v>2350</v>
      </c>
      <c r="J227" s="65">
        <v>4700.0029999999997</v>
      </c>
      <c r="K227" t="s">
        <v>219</v>
      </c>
      <c r="L227" t="s">
        <v>937</v>
      </c>
      <c r="M227" t="s">
        <v>937</v>
      </c>
      <c r="N227">
        <v>6</v>
      </c>
      <c r="O227">
        <v>0.38</v>
      </c>
      <c r="P227">
        <v>24</v>
      </c>
      <c r="Q227">
        <v>30</v>
      </c>
      <c r="R227">
        <v>6</v>
      </c>
      <c r="S227">
        <v>6.1</v>
      </c>
      <c r="T227">
        <v>2.1100000000000001E-2</v>
      </c>
      <c r="U227">
        <v>21</v>
      </c>
      <c r="V227" s="64" t="str">
        <f t="shared" si="3"/>
        <v>HAP SET FAST FOOD</v>
      </c>
    </row>
    <row r="228" spans="1:22">
      <c r="A228" t="s">
        <v>733</v>
      </c>
      <c r="B228" t="s">
        <v>175</v>
      </c>
      <c r="C228" t="s">
        <v>215</v>
      </c>
      <c r="D228" t="s">
        <v>216</v>
      </c>
      <c r="E228" t="s">
        <v>732</v>
      </c>
      <c r="F228">
        <v>2</v>
      </c>
      <c r="G228">
        <v>1</v>
      </c>
      <c r="H228" t="b">
        <v>1</v>
      </c>
      <c r="I228">
        <v>7900</v>
      </c>
      <c r="J228" s="65">
        <v>15799.9985</v>
      </c>
      <c r="K228" t="s">
        <v>219</v>
      </c>
      <c r="L228" t="s">
        <v>731</v>
      </c>
      <c r="M228" t="s">
        <v>731</v>
      </c>
      <c r="N228">
        <v>48</v>
      </c>
      <c r="O228">
        <v>2.86</v>
      </c>
      <c r="P228">
        <v>35.99</v>
      </c>
      <c r="Q228">
        <v>11.98</v>
      </c>
      <c r="R228">
        <v>48</v>
      </c>
      <c r="S228">
        <v>4.4000000000000004</v>
      </c>
      <c r="T228">
        <v>4.0800000000000003E-2</v>
      </c>
      <c r="U228">
        <v>21</v>
      </c>
      <c r="V228" s="64" t="str">
        <f t="shared" si="3"/>
        <v>HAP SET FERROCARRIL DE CIUDAD AJETREADA</v>
      </c>
    </row>
    <row r="229" spans="1:22">
      <c r="A229" t="s">
        <v>742</v>
      </c>
      <c r="B229" t="s">
        <v>176</v>
      </c>
      <c r="C229" t="s">
        <v>215</v>
      </c>
      <c r="D229" t="s">
        <v>216</v>
      </c>
      <c r="E229" t="s">
        <v>741</v>
      </c>
      <c r="F229">
        <v>8</v>
      </c>
      <c r="G229">
        <v>2</v>
      </c>
      <c r="H229" t="b">
        <v>1</v>
      </c>
      <c r="I229">
        <v>2695</v>
      </c>
      <c r="J229" s="65">
        <v>5390.0055000000002</v>
      </c>
      <c r="K229" t="s">
        <v>219</v>
      </c>
      <c r="L229" t="s">
        <v>740</v>
      </c>
      <c r="M229" t="s">
        <v>740</v>
      </c>
      <c r="N229">
        <v>35.99</v>
      </c>
      <c r="O229">
        <v>1.24</v>
      </c>
      <c r="P229">
        <v>24</v>
      </c>
      <c r="Q229">
        <v>8</v>
      </c>
      <c r="R229">
        <v>35.99</v>
      </c>
      <c r="S229">
        <v>4.4000000000000004</v>
      </c>
      <c r="T229">
        <v>4.0800000000000003E-2</v>
      </c>
      <c r="U229">
        <v>21</v>
      </c>
      <c r="V229" s="64" t="str">
        <f t="shared" si="3"/>
        <v>HAP SET PISTA DE TRENES EN 8</v>
      </c>
    </row>
    <row r="230" spans="1:22">
      <c r="A230" t="s">
        <v>927</v>
      </c>
      <c r="B230" t="s">
        <v>924</v>
      </c>
      <c r="C230" t="s">
        <v>215</v>
      </c>
      <c r="D230" t="s">
        <v>216</v>
      </c>
      <c r="E230" t="s">
        <v>926</v>
      </c>
      <c r="F230">
        <v>6</v>
      </c>
      <c r="G230">
        <v>2</v>
      </c>
      <c r="H230" t="b">
        <v>1</v>
      </c>
      <c r="I230">
        <v>2350</v>
      </c>
      <c r="J230" s="65">
        <v>4700.0029999999997</v>
      </c>
      <c r="K230" t="s">
        <v>219</v>
      </c>
      <c r="L230" t="s">
        <v>925</v>
      </c>
      <c r="M230" t="s">
        <v>925</v>
      </c>
      <c r="N230">
        <v>26</v>
      </c>
      <c r="O230">
        <v>0.86</v>
      </c>
      <c r="P230">
        <v>10</v>
      </c>
      <c r="Q230">
        <v>20</v>
      </c>
      <c r="R230">
        <v>26</v>
      </c>
      <c r="S230">
        <v>6.1</v>
      </c>
      <c r="T230">
        <v>2.1100000000000001E-2</v>
      </c>
      <c r="U230">
        <v>21</v>
      </c>
      <c r="V230" s="64" t="str">
        <f t="shared" si="3"/>
        <v>HAP SET TOSTADORA</v>
      </c>
    </row>
    <row r="231" spans="1:22">
      <c r="A231" t="s">
        <v>969</v>
      </c>
      <c r="B231" t="s">
        <v>966</v>
      </c>
      <c r="C231" t="s">
        <v>215</v>
      </c>
      <c r="D231" t="s">
        <v>216</v>
      </c>
      <c r="E231" t="s">
        <v>968</v>
      </c>
      <c r="F231">
        <v>4</v>
      </c>
      <c r="G231">
        <v>1</v>
      </c>
      <c r="H231" t="b">
        <v>1</v>
      </c>
      <c r="I231">
        <v>4690</v>
      </c>
      <c r="J231" s="65">
        <v>9380.0046999999995</v>
      </c>
      <c r="K231" t="s">
        <v>219</v>
      </c>
      <c r="L231" t="s">
        <v>967</v>
      </c>
      <c r="M231" t="s">
        <v>967</v>
      </c>
      <c r="N231">
        <v>12.2</v>
      </c>
      <c r="O231">
        <v>1.82</v>
      </c>
      <c r="P231">
        <v>48.5</v>
      </c>
      <c r="Q231">
        <v>37</v>
      </c>
      <c r="R231">
        <v>12.2</v>
      </c>
      <c r="S231">
        <v>9.1999999999999993</v>
      </c>
      <c r="T231">
        <v>2.1100000000000001E-2</v>
      </c>
      <c r="U231">
        <v>21</v>
      </c>
      <c r="V231" s="64" t="str">
        <f t="shared" si="3"/>
        <v>HAP SET VETERINARIO</v>
      </c>
    </row>
    <row r="232" spans="1:22">
      <c r="A232" t="s">
        <v>223</v>
      </c>
      <c r="B232" t="s">
        <v>44</v>
      </c>
      <c r="C232" t="s">
        <v>215</v>
      </c>
      <c r="D232" t="s">
        <v>216</v>
      </c>
      <c r="E232" t="s">
        <v>222</v>
      </c>
      <c r="F232">
        <v>72</v>
      </c>
      <c r="G232">
        <v>6</v>
      </c>
      <c r="H232" t="b">
        <v>1</v>
      </c>
      <c r="I232">
        <v>890</v>
      </c>
      <c r="J232" s="65">
        <v>1779.9947</v>
      </c>
      <c r="K232" t="s">
        <v>219</v>
      </c>
      <c r="L232" t="s">
        <v>221</v>
      </c>
      <c r="M232" t="s">
        <v>221</v>
      </c>
      <c r="N232">
        <v>3</v>
      </c>
      <c r="O232">
        <v>0.73</v>
      </c>
      <c r="P232">
        <v>10.5</v>
      </c>
      <c r="Q232">
        <v>10.5</v>
      </c>
      <c r="R232">
        <v>3</v>
      </c>
      <c r="S232">
        <v>6.9</v>
      </c>
      <c r="T232">
        <v>3.6900000000000002E-2</v>
      </c>
      <c r="U232">
        <v>21</v>
      </c>
      <c r="V232" s="64" t="str">
        <f t="shared" si="3"/>
        <v>HAP SONAJERO ARCOIRIS DE MADERA</v>
      </c>
    </row>
    <row r="233" spans="1:22">
      <c r="A233" t="s">
        <v>717</v>
      </c>
      <c r="B233" t="s">
        <v>46</v>
      </c>
      <c r="C233" t="s">
        <v>215</v>
      </c>
      <c r="D233" t="s">
        <v>216</v>
      </c>
      <c r="E233" t="s">
        <v>716</v>
      </c>
      <c r="F233">
        <v>24</v>
      </c>
      <c r="G233">
        <v>4</v>
      </c>
      <c r="H233" t="b">
        <v>1</v>
      </c>
      <c r="I233">
        <v>1025</v>
      </c>
      <c r="J233" s="65">
        <v>2049.9940999999999</v>
      </c>
      <c r="K233" t="s">
        <v>219</v>
      </c>
      <c r="L233" t="s">
        <v>715</v>
      </c>
      <c r="M233" t="s">
        <v>715</v>
      </c>
      <c r="N233">
        <v>6.7</v>
      </c>
      <c r="O233">
        <v>0.17</v>
      </c>
      <c r="P233">
        <v>8.4</v>
      </c>
      <c r="Q233">
        <v>6.7</v>
      </c>
      <c r="R233">
        <v>6.7</v>
      </c>
      <c r="S233">
        <v>4.4000000000000004</v>
      </c>
      <c r="T233">
        <v>4.0800000000000003E-2</v>
      </c>
      <c r="U233">
        <v>21</v>
      </c>
      <c r="V233" s="64" t="str">
        <f t="shared" si="3"/>
        <v>HAP SONAJERO CON CAMPANA</v>
      </c>
    </row>
    <row r="234" spans="1:22">
      <c r="A234" t="s">
        <v>567</v>
      </c>
      <c r="B234" t="s">
        <v>52</v>
      </c>
      <c r="C234" t="s">
        <v>215</v>
      </c>
      <c r="D234" t="s">
        <v>216</v>
      </c>
      <c r="E234" t="s">
        <v>566</v>
      </c>
      <c r="F234">
        <v>12</v>
      </c>
      <c r="G234">
        <v>4</v>
      </c>
      <c r="H234" t="b">
        <v>1</v>
      </c>
      <c r="I234">
        <v>1025</v>
      </c>
      <c r="J234" s="65">
        <v>2049.9940999999999</v>
      </c>
      <c r="K234" t="s">
        <v>219</v>
      </c>
      <c r="L234" t="s">
        <v>565</v>
      </c>
      <c r="M234" t="s">
        <v>565</v>
      </c>
      <c r="N234">
        <v>11.98</v>
      </c>
      <c r="O234">
        <v>0.43</v>
      </c>
      <c r="P234">
        <v>18.59</v>
      </c>
      <c r="Q234">
        <v>11.98</v>
      </c>
      <c r="R234">
        <v>11.98</v>
      </c>
      <c r="S234">
        <v>5.8</v>
      </c>
      <c r="T234">
        <v>4.5400000000000003E-2</v>
      </c>
      <c r="U234">
        <v>21</v>
      </c>
      <c r="V234" s="64" t="str">
        <f t="shared" si="3"/>
        <v>HAP SR RANA APILABLE</v>
      </c>
    </row>
    <row r="235" spans="1:22">
      <c r="A235" t="s">
        <v>440</v>
      </c>
      <c r="B235" t="s">
        <v>437</v>
      </c>
      <c r="C235" t="s">
        <v>215</v>
      </c>
      <c r="D235" t="s">
        <v>216</v>
      </c>
      <c r="E235" t="s">
        <v>439</v>
      </c>
      <c r="F235">
        <v>1</v>
      </c>
      <c r="G235">
        <v>1</v>
      </c>
      <c r="H235" t="b">
        <v>0</v>
      </c>
      <c r="I235">
        <v>0</v>
      </c>
      <c r="J235" s="65">
        <v>0</v>
      </c>
      <c r="K235" t="s">
        <v>219</v>
      </c>
      <c r="L235" t="s">
        <v>438</v>
      </c>
      <c r="M235" t="s">
        <v>438</v>
      </c>
      <c r="N235">
        <v>0</v>
      </c>
      <c r="O235">
        <v>0</v>
      </c>
      <c r="P235">
        <v>0</v>
      </c>
      <c r="Q235">
        <v>0</v>
      </c>
      <c r="R235">
        <v>0</v>
      </c>
      <c r="U235">
        <v>21</v>
      </c>
      <c r="V235" s="64" t="str">
        <f t="shared" si="3"/>
        <v>HAP STICKER A</v>
      </c>
    </row>
    <row r="236" spans="1:22">
      <c r="A236" t="s">
        <v>444</v>
      </c>
      <c r="B236" t="s">
        <v>441</v>
      </c>
      <c r="C236" t="s">
        <v>215</v>
      </c>
      <c r="D236" t="s">
        <v>216</v>
      </c>
      <c r="E236" t="s">
        <v>443</v>
      </c>
      <c r="F236">
        <v>1</v>
      </c>
      <c r="G236">
        <v>1</v>
      </c>
      <c r="H236" t="b">
        <v>0</v>
      </c>
      <c r="I236">
        <v>0</v>
      </c>
      <c r="J236" s="65">
        <v>0</v>
      </c>
      <c r="K236" t="s">
        <v>219</v>
      </c>
      <c r="L236" t="s">
        <v>442</v>
      </c>
      <c r="M236" t="s">
        <v>442</v>
      </c>
      <c r="N236">
        <v>0</v>
      </c>
      <c r="O236">
        <v>0</v>
      </c>
      <c r="P236">
        <v>0</v>
      </c>
      <c r="Q236">
        <v>0</v>
      </c>
      <c r="R236">
        <v>0</v>
      </c>
      <c r="U236">
        <v>21</v>
      </c>
      <c r="V236" s="64" t="str">
        <f t="shared" si="3"/>
        <v>HAP STICKER B</v>
      </c>
    </row>
    <row r="237" spans="1:22">
      <c r="A237" t="s">
        <v>767</v>
      </c>
      <c r="B237" t="s">
        <v>764</v>
      </c>
      <c r="C237" t="s">
        <v>215</v>
      </c>
      <c r="D237" t="s">
        <v>216</v>
      </c>
      <c r="E237" t="s">
        <v>766</v>
      </c>
      <c r="F237">
        <v>6</v>
      </c>
      <c r="G237">
        <v>2</v>
      </c>
      <c r="H237" t="b">
        <v>1</v>
      </c>
      <c r="I237">
        <v>2550</v>
      </c>
      <c r="J237" s="65">
        <v>5100.0047999999997</v>
      </c>
      <c r="K237" t="s">
        <v>219</v>
      </c>
      <c r="L237" t="s">
        <v>765</v>
      </c>
      <c r="M237" t="s">
        <v>765</v>
      </c>
      <c r="N237">
        <v>45.21</v>
      </c>
      <c r="O237">
        <v>2.5</v>
      </c>
      <c r="P237">
        <v>53.8</v>
      </c>
      <c r="Q237">
        <v>41.91</v>
      </c>
      <c r="R237">
        <v>45.21</v>
      </c>
      <c r="S237">
        <v>4.4000000000000004</v>
      </c>
      <c r="T237">
        <v>4.0800000000000003E-2</v>
      </c>
      <c r="U237">
        <v>21</v>
      </c>
      <c r="V237" s="64" t="str">
        <f t="shared" si="3"/>
        <v>HAP TABLET TOQUE MAGICO</v>
      </c>
    </row>
    <row r="238" spans="1:22">
      <c r="A238" t="s">
        <v>791</v>
      </c>
      <c r="B238" t="s">
        <v>788</v>
      </c>
      <c r="C238" t="s">
        <v>215</v>
      </c>
      <c r="D238" t="s">
        <v>216</v>
      </c>
      <c r="E238" t="s">
        <v>790</v>
      </c>
      <c r="F238">
        <v>12</v>
      </c>
      <c r="G238">
        <v>2</v>
      </c>
      <c r="H238" t="b">
        <v>1</v>
      </c>
      <c r="I238">
        <v>1880</v>
      </c>
      <c r="J238" s="65">
        <v>3760.0023999999999</v>
      </c>
      <c r="K238" t="s">
        <v>219</v>
      </c>
      <c r="L238" t="s">
        <v>789</v>
      </c>
      <c r="M238" t="s">
        <v>789</v>
      </c>
      <c r="N238">
        <v>45.21</v>
      </c>
      <c r="O238">
        <v>2.5</v>
      </c>
      <c r="P238">
        <v>53.8</v>
      </c>
      <c r="Q238">
        <v>41.91</v>
      </c>
      <c r="R238">
        <v>45.21</v>
      </c>
      <c r="S238">
        <v>4.4000000000000004</v>
      </c>
      <c r="T238">
        <v>4.0800000000000003E-2</v>
      </c>
      <c r="U238">
        <v>21</v>
      </c>
      <c r="V238" s="64" t="str">
        <f t="shared" si="3"/>
        <v>HAP TAMBOR DE DOS CARAS</v>
      </c>
    </row>
    <row r="239" spans="1:22">
      <c r="A239" t="s">
        <v>235</v>
      </c>
      <c r="B239" t="s">
        <v>177</v>
      </c>
      <c r="C239" t="s">
        <v>215</v>
      </c>
      <c r="D239" t="s">
        <v>216</v>
      </c>
      <c r="E239" t="s">
        <v>234</v>
      </c>
      <c r="F239">
        <v>12</v>
      </c>
      <c r="G239">
        <v>2</v>
      </c>
      <c r="H239" t="b">
        <v>1</v>
      </c>
      <c r="I239">
        <v>2190</v>
      </c>
      <c r="J239" s="65">
        <v>4379.9943000000003</v>
      </c>
      <c r="K239" t="s">
        <v>219</v>
      </c>
      <c r="L239" t="s">
        <v>233</v>
      </c>
      <c r="M239" t="s">
        <v>233</v>
      </c>
      <c r="N239">
        <v>16</v>
      </c>
      <c r="O239">
        <v>0.66</v>
      </c>
      <c r="P239">
        <v>18</v>
      </c>
      <c r="Q239">
        <v>18</v>
      </c>
      <c r="R239">
        <v>16</v>
      </c>
      <c r="S239">
        <v>8.3000000000000007</v>
      </c>
      <c r="T239">
        <v>7.3899999999999993E-2</v>
      </c>
      <c r="U239">
        <v>21</v>
      </c>
      <c r="V239" s="64" t="str">
        <f t="shared" si="3"/>
        <v>HAP TAMBOR PARA BEBE</v>
      </c>
    </row>
    <row r="240" spans="1:22">
      <c r="A240" t="s">
        <v>495</v>
      </c>
      <c r="B240" t="s">
        <v>178</v>
      </c>
      <c r="C240" t="s">
        <v>215</v>
      </c>
      <c r="D240" t="s">
        <v>216</v>
      </c>
      <c r="E240" t="s">
        <v>494</v>
      </c>
      <c r="F240">
        <v>6</v>
      </c>
      <c r="G240">
        <v>1</v>
      </c>
      <c r="H240" t="b">
        <v>1</v>
      </c>
      <c r="I240">
        <v>3390</v>
      </c>
      <c r="J240" s="65">
        <v>6780.0051000000003</v>
      </c>
      <c r="K240" t="s">
        <v>219</v>
      </c>
      <c r="L240" t="s">
        <v>493</v>
      </c>
      <c r="M240" t="s">
        <v>493</v>
      </c>
      <c r="N240">
        <v>6.5</v>
      </c>
      <c r="O240">
        <v>0.75</v>
      </c>
      <c r="P240">
        <v>21.8</v>
      </c>
      <c r="Q240">
        <v>39.5</v>
      </c>
      <c r="R240">
        <v>6.5</v>
      </c>
      <c r="S240">
        <v>5.4</v>
      </c>
      <c r="T240">
        <v>3.73E-2</v>
      </c>
      <c r="U240">
        <v>21</v>
      </c>
      <c r="V240" s="64" t="str">
        <f t="shared" si="3"/>
        <v>HAP TAMBORES</v>
      </c>
    </row>
    <row r="241" spans="1:22">
      <c r="A241" t="s">
        <v>636</v>
      </c>
      <c r="B241" t="s">
        <v>179</v>
      </c>
      <c r="C241" t="s">
        <v>215</v>
      </c>
      <c r="D241" t="s">
        <v>216</v>
      </c>
      <c r="E241" t="s">
        <v>635</v>
      </c>
      <c r="F241">
        <v>4</v>
      </c>
      <c r="G241">
        <v>1</v>
      </c>
      <c r="H241" t="b">
        <v>1</v>
      </c>
      <c r="I241">
        <v>4810</v>
      </c>
      <c r="J241" s="65">
        <v>9619.9961000000003</v>
      </c>
      <c r="K241" t="s">
        <v>219</v>
      </c>
      <c r="L241" t="s">
        <v>634</v>
      </c>
      <c r="M241" t="s">
        <v>634</v>
      </c>
      <c r="N241">
        <v>62.99</v>
      </c>
      <c r="O241">
        <v>2.8</v>
      </c>
      <c r="P241">
        <v>51.51</v>
      </c>
      <c r="Q241">
        <v>23.01</v>
      </c>
      <c r="R241">
        <v>62.99</v>
      </c>
      <c r="S241">
        <v>12</v>
      </c>
      <c r="T241">
        <v>9.8000000000000004E-2</v>
      </c>
      <c r="U241">
        <v>21</v>
      </c>
      <c r="V241" s="64" t="str">
        <f t="shared" si="3"/>
        <v>HAP TEATRO DE MARIONETAS</v>
      </c>
    </row>
    <row r="242" spans="1:22">
      <c r="A242" t="s">
        <v>1011</v>
      </c>
      <c r="B242" t="s">
        <v>1008</v>
      </c>
      <c r="C242" t="s">
        <v>215</v>
      </c>
      <c r="D242" t="s">
        <v>216</v>
      </c>
      <c r="E242" t="s">
        <v>1010</v>
      </c>
      <c r="F242">
        <v>24</v>
      </c>
      <c r="G242">
        <v>2</v>
      </c>
      <c r="H242" t="b">
        <v>1</v>
      </c>
      <c r="I242">
        <v>1880</v>
      </c>
      <c r="J242" s="65">
        <v>3760.0023999999999</v>
      </c>
      <c r="K242" t="s">
        <v>219</v>
      </c>
      <c r="L242" t="s">
        <v>1009</v>
      </c>
      <c r="M242" t="s">
        <v>1009</v>
      </c>
      <c r="N242">
        <v>15</v>
      </c>
      <c r="O242">
        <v>0.12</v>
      </c>
      <c r="P242">
        <v>5.5</v>
      </c>
      <c r="Q242">
        <v>15</v>
      </c>
      <c r="R242">
        <v>15</v>
      </c>
      <c r="S242">
        <v>6.1</v>
      </c>
      <c r="T242">
        <v>2.1100000000000001E-2</v>
      </c>
      <c r="U242">
        <v>21</v>
      </c>
      <c r="V242" s="64" t="str">
        <f t="shared" si="3"/>
        <v>HAP TELESCOPIO AJUSTABLE</v>
      </c>
    </row>
    <row r="243" spans="1:22">
      <c r="A243" t="s">
        <v>915</v>
      </c>
      <c r="B243" t="s">
        <v>912</v>
      </c>
      <c r="C243" t="s">
        <v>215</v>
      </c>
      <c r="D243" t="s">
        <v>216</v>
      </c>
      <c r="E243" t="s">
        <v>914</v>
      </c>
      <c r="F243">
        <v>12</v>
      </c>
      <c r="G243">
        <v>2</v>
      </c>
      <c r="H243" t="b">
        <v>1</v>
      </c>
      <c r="I243">
        <v>1880</v>
      </c>
      <c r="J243" s="65">
        <v>3760.0023999999999</v>
      </c>
      <c r="K243" t="s">
        <v>219</v>
      </c>
      <c r="L243" t="s">
        <v>913</v>
      </c>
      <c r="M243" t="s">
        <v>913</v>
      </c>
      <c r="N243">
        <v>24</v>
      </c>
      <c r="O243">
        <v>0.39</v>
      </c>
      <c r="P243">
        <v>7</v>
      </c>
      <c r="Q243">
        <v>26</v>
      </c>
      <c r="R243">
        <v>24</v>
      </c>
      <c r="S243">
        <v>6.1</v>
      </c>
      <c r="T243">
        <v>2.1100000000000001E-2</v>
      </c>
      <c r="U243">
        <v>21</v>
      </c>
      <c r="V243" s="64" t="str">
        <f t="shared" si="3"/>
        <v>HAP TORTA DE CUMPLEAÑOS DE DOS SABORES</v>
      </c>
    </row>
    <row r="244" spans="1:22">
      <c r="A244" t="s">
        <v>983</v>
      </c>
      <c r="B244" t="s">
        <v>981</v>
      </c>
      <c r="C244" t="s">
        <v>215</v>
      </c>
      <c r="D244" t="s">
        <v>216</v>
      </c>
      <c r="E244" t="s">
        <v>1112</v>
      </c>
      <c r="F244">
        <v>24</v>
      </c>
      <c r="G244">
        <v>1</v>
      </c>
      <c r="H244" t="b">
        <v>1</v>
      </c>
      <c r="I244">
        <v>2810</v>
      </c>
      <c r="J244" s="65">
        <v>5620.0023000000001</v>
      </c>
      <c r="K244" t="s">
        <v>219</v>
      </c>
      <c r="L244" t="s">
        <v>982</v>
      </c>
      <c r="M244" t="s">
        <v>982</v>
      </c>
      <c r="N244">
        <v>15</v>
      </c>
      <c r="O244">
        <v>0.26</v>
      </c>
      <c r="P244">
        <v>5</v>
      </c>
      <c r="Q244">
        <v>25</v>
      </c>
      <c r="R244">
        <v>15</v>
      </c>
      <c r="S244">
        <v>6.1</v>
      </c>
      <c r="T244">
        <v>2.1100000000000001E-2</v>
      </c>
      <c r="U244">
        <v>21</v>
      </c>
      <c r="V244" s="64" t="str">
        <f t="shared" si="3"/>
        <v>HAP TREN A CONTROL REMOTO</v>
      </c>
    </row>
    <row r="245" spans="1:22">
      <c r="A245" t="s">
        <v>684</v>
      </c>
      <c r="B245" t="s">
        <v>681</v>
      </c>
      <c r="C245" t="s">
        <v>215</v>
      </c>
      <c r="D245" t="s">
        <v>216</v>
      </c>
      <c r="E245" t="s">
        <v>683</v>
      </c>
      <c r="F245">
        <v>24</v>
      </c>
      <c r="G245">
        <v>1</v>
      </c>
      <c r="H245" t="b">
        <v>1</v>
      </c>
      <c r="I245">
        <v>2065</v>
      </c>
      <c r="J245" s="65">
        <v>4129.9961999999996</v>
      </c>
      <c r="K245" t="s">
        <v>219</v>
      </c>
      <c r="L245" t="s">
        <v>682</v>
      </c>
      <c r="M245" t="s">
        <v>682</v>
      </c>
      <c r="N245">
        <v>5</v>
      </c>
      <c r="O245">
        <v>0.3</v>
      </c>
      <c r="P245">
        <v>10</v>
      </c>
      <c r="Q245">
        <v>18</v>
      </c>
      <c r="R245">
        <v>5</v>
      </c>
      <c r="S245">
        <v>5.7</v>
      </c>
      <c r="T245">
        <v>4.9500000000000002E-2</v>
      </c>
      <c r="U245">
        <v>21</v>
      </c>
      <c r="V245" s="64" t="str">
        <f t="shared" si="3"/>
        <v>HAP TREN ACCIONADO POR MANIVELA</v>
      </c>
    </row>
    <row r="246" spans="1:22">
      <c r="A246" t="s">
        <v>361</v>
      </c>
      <c r="B246" t="s">
        <v>180</v>
      </c>
      <c r="C246" t="s">
        <v>215</v>
      </c>
      <c r="D246" t="s">
        <v>216</v>
      </c>
      <c r="E246" t="s">
        <v>360</v>
      </c>
      <c r="F246">
        <v>24</v>
      </c>
      <c r="G246">
        <v>2</v>
      </c>
      <c r="H246" t="b">
        <v>1</v>
      </c>
      <c r="I246">
        <v>2190</v>
      </c>
      <c r="J246" s="65">
        <v>4379.9943000000003</v>
      </c>
      <c r="K246" t="s">
        <v>219</v>
      </c>
      <c r="L246" t="s">
        <v>359</v>
      </c>
      <c r="M246" t="s">
        <v>359</v>
      </c>
      <c r="N246">
        <v>15</v>
      </c>
      <c r="O246">
        <v>0.35</v>
      </c>
      <c r="P246">
        <v>5</v>
      </c>
      <c r="Q246">
        <v>30</v>
      </c>
      <c r="R246">
        <v>15</v>
      </c>
      <c r="S246">
        <v>9.1</v>
      </c>
      <c r="T246">
        <v>6.4500000000000002E-2</v>
      </c>
      <c r="U246">
        <v>21</v>
      </c>
      <c r="V246" s="64" t="str">
        <f t="shared" si="3"/>
        <v>HAP TREN DE CARGA A PILAS</v>
      </c>
    </row>
    <row r="247" spans="1:22">
      <c r="A247" t="s">
        <v>513</v>
      </c>
      <c r="B247" t="s">
        <v>181</v>
      </c>
      <c r="C247" t="s">
        <v>215</v>
      </c>
      <c r="D247" t="s">
        <v>216</v>
      </c>
      <c r="E247" t="s">
        <v>512</v>
      </c>
      <c r="F247">
        <v>6</v>
      </c>
      <c r="G247">
        <v>2</v>
      </c>
      <c r="H247" t="b">
        <v>1</v>
      </c>
      <c r="I247">
        <v>2550</v>
      </c>
      <c r="J247" s="65">
        <v>5100.0047999999997</v>
      </c>
      <c r="K247" t="s">
        <v>219</v>
      </c>
      <c r="L247" t="s">
        <v>511</v>
      </c>
      <c r="M247" t="s">
        <v>511</v>
      </c>
      <c r="N247">
        <v>10.5</v>
      </c>
      <c r="O247">
        <v>1.04</v>
      </c>
      <c r="P247">
        <v>17</v>
      </c>
      <c r="Q247">
        <v>44</v>
      </c>
      <c r="R247">
        <v>10.5</v>
      </c>
      <c r="S247">
        <v>7</v>
      </c>
      <c r="T247">
        <v>4.9700000000000001E-2</v>
      </c>
      <c r="U247">
        <v>21</v>
      </c>
      <c r="V247" s="64" t="str">
        <f t="shared" si="3"/>
        <v>HAP TREN DESCUBRE</v>
      </c>
    </row>
    <row r="248" spans="1:22">
      <c r="A248" t="s">
        <v>1100</v>
      </c>
      <c r="B248" t="s">
        <v>1097</v>
      </c>
      <c r="C248" t="s">
        <v>215</v>
      </c>
      <c r="D248" t="s">
        <v>216</v>
      </c>
      <c r="E248" t="s">
        <v>1099</v>
      </c>
      <c r="F248">
        <v>24</v>
      </c>
      <c r="G248">
        <v>2</v>
      </c>
      <c r="H248" t="b">
        <v>1</v>
      </c>
      <c r="I248">
        <v>1240</v>
      </c>
      <c r="J248" s="65">
        <v>2480.0039000000002</v>
      </c>
      <c r="K248" t="s">
        <v>219</v>
      </c>
      <c r="L248" t="s">
        <v>1098</v>
      </c>
      <c r="M248" t="s">
        <v>1098</v>
      </c>
      <c r="N248">
        <v>15</v>
      </c>
      <c r="O248">
        <v>0.1</v>
      </c>
      <c r="P248">
        <v>5</v>
      </c>
      <c r="Q248">
        <v>26</v>
      </c>
      <c r="R248">
        <v>15</v>
      </c>
      <c r="S248">
        <v>6.1</v>
      </c>
      <c r="T248">
        <v>2.1100000000000001E-2</v>
      </c>
      <c r="U248">
        <v>21</v>
      </c>
      <c r="V248" s="64" t="str">
        <f t="shared" si="3"/>
        <v>HAP TREN MERCANCIAS ERA DEL VAPOR</v>
      </c>
    </row>
    <row r="249" spans="1:22">
      <c r="A249" t="s">
        <v>380</v>
      </c>
      <c r="B249" t="s">
        <v>182</v>
      </c>
      <c r="C249" t="s">
        <v>215</v>
      </c>
      <c r="D249" t="s">
        <v>216</v>
      </c>
      <c r="E249" t="s">
        <v>379</v>
      </c>
      <c r="F249">
        <v>12</v>
      </c>
      <c r="G249">
        <v>2</v>
      </c>
      <c r="H249" t="b">
        <v>1</v>
      </c>
      <c r="I249">
        <v>1750</v>
      </c>
      <c r="J249" s="65">
        <v>3499.9976000000001</v>
      </c>
      <c r="K249" t="s">
        <v>219</v>
      </c>
      <c r="L249" t="s">
        <v>378</v>
      </c>
      <c r="M249" t="s">
        <v>378</v>
      </c>
      <c r="N249">
        <v>6</v>
      </c>
      <c r="O249">
        <v>0.39</v>
      </c>
      <c r="P249">
        <v>24</v>
      </c>
      <c r="Q249">
        <v>30</v>
      </c>
      <c r="R249">
        <v>6</v>
      </c>
      <c r="S249">
        <v>5.6</v>
      </c>
      <c r="T249">
        <v>6.0499999999999998E-2</v>
      </c>
      <c r="U249">
        <v>21</v>
      </c>
      <c r="V249" s="64" t="str">
        <f t="shared" si="3"/>
        <v>HAP TREN ORUGA</v>
      </c>
    </row>
    <row r="250" spans="1:22">
      <c r="A250" t="s">
        <v>995</v>
      </c>
      <c r="B250" t="s">
        <v>992</v>
      </c>
      <c r="C250" t="s">
        <v>215</v>
      </c>
      <c r="D250" t="s">
        <v>216</v>
      </c>
      <c r="E250" t="s">
        <v>994</v>
      </c>
      <c r="F250">
        <v>24</v>
      </c>
      <c r="G250">
        <v>4</v>
      </c>
      <c r="H250" t="b">
        <v>1</v>
      </c>
      <c r="I250">
        <v>1410</v>
      </c>
      <c r="J250" s="65">
        <v>2820.0018</v>
      </c>
      <c r="K250" t="s">
        <v>219</v>
      </c>
      <c r="L250" t="s">
        <v>993</v>
      </c>
      <c r="M250" t="s">
        <v>993</v>
      </c>
      <c r="N250">
        <v>6</v>
      </c>
      <c r="O250">
        <v>0.38</v>
      </c>
      <c r="P250">
        <v>24</v>
      </c>
      <c r="Q250">
        <v>30</v>
      </c>
      <c r="R250">
        <v>6</v>
      </c>
      <c r="S250">
        <v>6.1</v>
      </c>
      <c r="T250">
        <v>2.1100000000000001E-2</v>
      </c>
      <c r="U250">
        <v>21</v>
      </c>
      <c r="V250" s="64" t="str">
        <f t="shared" si="3"/>
        <v>HAP TREN SOLAR</v>
      </c>
    </row>
    <row r="251" spans="1:22">
      <c r="A251" t="s">
        <v>606</v>
      </c>
      <c r="B251" t="s">
        <v>183</v>
      </c>
      <c r="C251" t="s">
        <v>215</v>
      </c>
      <c r="D251" t="s">
        <v>216</v>
      </c>
      <c r="E251" t="s">
        <v>605</v>
      </c>
      <c r="F251">
        <v>3</v>
      </c>
      <c r="G251">
        <v>1</v>
      </c>
      <c r="H251" t="b">
        <v>1</v>
      </c>
      <c r="I251">
        <v>7490</v>
      </c>
      <c r="J251" s="65">
        <v>14980.0057</v>
      </c>
      <c r="K251" t="s">
        <v>219</v>
      </c>
      <c r="L251" t="s">
        <v>604</v>
      </c>
      <c r="M251" t="s">
        <v>604</v>
      </c>
      <c r="N251">
        <v>51.99</v>
      </c>
      <c r="O251">
        <v>3</v>
      </c>
      <c r="P251">
        <v>38.299999999999997</v>
      </c>
      <c r="Q251">
        <v>32.58</v>
      </c>
      <c r="R251">
        <v>51.99</v>
      </c>
      <c r="S251">
        <v>10</v>
      </c>
      <c r="T251">
        <v>5.8400000000000001E-2</v>
      </c>
      <c r="U251">
        <v>21</v>
      </c>
      <c r="V251" s="64" t="str">
        <f t="shared" si="3"/>
        <v>HAP TRICICLO</v>
      </c>
    </row>
    <row r="252" spans="1:22">
      <c r="A252" t="s">
        <v>724</v>
      </c>
      <c r="B252" t="s">
        <v>47</v>
      </c>
      <c r="C252" t="s">
        <v>215</v>
      </c>
      <c r="D252" t="s">
        <v>216</v>
      </c>
      <c r="E252" t="s">
        <v>723</v>
      </c>
      <c r="F252">
        <v>24</v>
      </c>
      <c r="G252">
        <v>2</v>
      </c>
      <c r="H252" t="b">
        <v>1</v>
      </c>
      <c r="I252">
        <v>1890</v>
      </c>
      <c r="J252" s="65">
        <v>3780.0037000000002</v>
      </c>
      <c r="K252" t="s">
        <v>219</v>
      </c>
      <c r="L252" t="s">
        <v>722</v>
      </c>
      <c r="M252" t="s">
        <v>722</v>
      </c>
      <c r="N252">
        <v>20.49</v>
      </c>
      <c r="O252">
        <v>0.46</v>
      </c>
      <c r="P252">
        <v>24.51</v>
      </c>
      <c r="Q252">
        <v>5.99</v>
      </c>
      <c r="R252">
        <v>20.49</v>
      </c>
      <c r="S252">
        <v>4.4000000000000004</v>
      </c>
      <c r="T252">
        <v>4.0800000000000003E-2</v>
      </c>
      <c r="U252">
        <v>21</v>
      </c>
      <c r="V252" s="64" t="str">
        <f t="shared" si="3"/>
        <v>HAP TRIO SONAJEROS GEOMETRICOS</v>
      </c>
    </row>
    <row r="253" spans="1:22">
      <c r="A253" t="s">
        <v>250</v>
      </c>
      <c r="B253" t="s">
        <v>184</v>
      </c>
      <c r="C253" t="s">
        <v>215</v>
      </c>
      <c r="D253" t="s">
        <v>216</v>
      </c>
      <c r="E253" t="s">
        <v>249</v>
      </c>
      <c r="F253">
        <v>6</v>
      </c>
      <c r="G253">
        <v>2</v>
      </c>
      <c r="H253" t="b">
        <v>1</v>
      </c>
      <c r="I253">
        <v>2350</v>
      </c>
      <c r="J253" s="65">
        <v>4700.0029999999997</v>
      </c>
      <c r="K253" t="s">
        <v>219</v>
      </c>
      <c r="L253" t="s">
        <v>248</v>
      </c>
      <c r="M253" t="s">
        <v>248</v>
      </c>
      <c r="N253">
        <v>20.5</v>
      </c>
      <c r="O253">
        <v>0.66</v>
      </c>
      <c r="P253">
        <v>7.5</v>
      </c>
      <c r="Q253">
        <v>55.5</v>
      </c>
      <c r="R253">
        <v>20.5</v>
      </c>
      <c r="S253">
        <v>5.0999999999999996</v>
      </c>
      <c r="T253">
        <v>4.6199999999999998E-2</v>
      </c>
      <c r="U253">
        <v>21</v>
      </c>
      <c r="V253" s="64" t="str">
        <f t="shared" si="3"/>
        <v>HAP UKELELE</v>
      </c>
    </row>
    <row r="254" spans="1:22">
      <c r="A254" t="s">
        <v>250</v>
      </c>
      <c r="B254" t="s">
        <v>185</v>
      </c>
      <c r="C254" t="s">
        <v>215</v>
      </c>
      <c r="D254" t="s">
        <v>216</v>
      </c>
      <c r="E254" t="s">
        <v>544</v>
      </c>
      <c r="F254">
        <v>6</v>
      </c>
      <c r="G254">
        <v>1</v>
      </c>
      <c r="H254" t="b">
        <v>1</v>
      </c>
      <c r="I254">
        <v>2850</v>
      </c>
      <c r="J254" s="65">
        <v>5699.9953999999998</v>
      </c>
      <c r="K254" t="s">
        <v>219</v>
      </c>
      <c r="L254" t="s">
        <v>543</v>
      </c>
      <c r="M254" t="s">
        <v>543</v>
      </c>
      <c r="N254">
        <v>20.5</v>
      </c>
      <c r="O254">
        <v>0.66</v>
      </c>
      <c r="P254">
        <v>7.5</v>
      </c>
      <c r="Q254">
        <v>55.5</v>
      </c>
      <c r="R254">
        <v>20.5</v>
      </c>
      <c r="S254">
        <v>4.9000000000000004</v>
      </c>
      <c r="T254">
        <v>4.9500000000000002E-2</v>
      </c>
      <c r="U254">
        <v>21</v>
      </c>
      <c r="V254" s="64" t="str">
        <f t="shared" si="3"/>
        <v>HAP UKELELE</v>
      </c>
    </row>
    <row r="255" spans="1:22">
      <c r="A255" t="s">
        <v>730</v>
      </c>
      <c r="B255" t="s">
        <v>186</v>
      </c>
      <c r="C255" t="s">
        <v>215</v>
      </c>
      <c r="D255" t="s">
        <v>216</v>
      </c>
      <c r="E255" t="s">
        <v>729</v>
      </c>
      <c r="F255">
        <v>6</v>
      </c>
      <c r="G255">
        <v>1</v>
      </c>
      <c r="H255" t="b">
        <v>1</v>
      </c>
      <c r="I255">
        <v>2850</v>
      </c>
      <c r="J255" s="65">
        <v>5699.9953999999998</v>
      </c>
      <c r="K255" t="s">
        <v>219</v>
      </c>
      <c r="L255" t="s">
        <v>728</v>
      </c>
      <c r="M255" t="s">
        <v>728</v>
      </c>
      <c r="N255">
        <v>6.5</v>
      </c>
      <c r="O255">
        <v>0.7</v>
      </c>
      <c r="P255">
        <v>18</v>
      </c>
      <c r="Q255">
        <v>54</v>
      </c>
      <c r="R255">
        <v>6.5</v>
      </c>
      <c r="S255">
        <v>4.4000000000000004</v>
      </c>
      <c r="T255">
        <v>4.0800000000000003E-2</v>
      </c>
      <c r="U255">
        <v>21</v>
      </c>
      <c r="V255" s="64" t="str">
        <f t="shared" si="3"/>
        <v>HAP UKELELE AZUL</v>
      </c>
    </row>
    <row r="256" spans="1:22">
      <c r="A256" t="s">
        <v>771</v>
      </c>
      <c r="B256" t="s">
        <v>768</v>
      </c>
      <c r="C256" t="s">
        <v>215</v>
      </c>
      <c r="D256" t="s">
        <v>216</v>
      </c>
      <c r="E256" t="s">
        <v>770</v>
      </c>
      <c r="F256">
        <v>4</v>
      </c>
      <c r="G256">
        <v>1</v>
      </c>
      <c r="H256" t="b">
        <v>1</v>
      </c>
      <c r="I256">
        <v>3090</v>
      </c>
      <c r="J256" s="65">
        <v>6180.0024000000003</v>
      </c>
      <c r="K256" t="s">
        <v>219</v>
      </c>
      <c r="L256" t="s">
        <v>769</v>
      </c>
      <c r="M256" t="s">
        <v>769</v>
      </c>
      <c r="N256">
        <v>45.21</v>
      </c>
      <c r="O256">
        <v>2.5</v>
      </c>
      <c r="P256">
        <v>53.8</v>
      </c>
      <c r="Q256">
        <v>41.91</v>
      </c>
      <c r="R256">
        <v>45.21</v>
      </c>
      <c r="S256">
        <v>4.4000000000000004</v>
      </c>
      <c r="T256">
        <v>4.0800000000000003E-2</v>
      </c>
      <c r="U256">
        <v>21</v>
      </c>
      <c r="V256" s="64" t="str">
        <f t="shared" si="3"/>
        <v>HAP UKELELE TOQUE</v>
      </c>
    </row>
    <row r="257" spans="1:22">
      <c r="A257" t="s">
        <v>965</v>
      </c>
      <c r="B257" t="s">
        <v>963</v>
      </c>
      <c r="C257" t="s">
        <v>215</v>
      </c>
      <c r="D257" t="s">
        <v>216</v>
      </c>
      <c r="E257" t="s">
        <v>1113</v>
      </c>
      <c r="F257">
        <v>6</v>
      </c>
      <c r="G257">
        <v>1</v>
      </c>
      <c r="H257" t="b">
        <v>1</v>
      </c>
      <c r="I257">
        <v>3750</v>
      </c>
      <c r="J257" s="65">
        <v>7500.0034999999998</v>
      </c>
      <c r="K257" t="s">
        <v>219</v>
      </c>
      <c r="L257" t="s">
        <v>964</v>
      </c>
      <c r="M257" t="s">
        <v>964</v>
      </c>
      <c r="N257">
        <v>26.5</v>
      </c>
      <c r="O257">
        <v>1.3</v>
      </c>
      <c r="P257">
        <v>18</v>
      </c>
      <c r="Q257">
        <v>36.5</v>
      </c>
      <c r="R257">
        <v>26.5</v>
      </c>
      <c r="S257">
        <v>6.1</v>
      </c>
      <c r="T257">
        <v>2.1100000000000001E-2</v>
      </c>
      <c r="U257">
        <v>21</v>
      </c>
      <c r="V257" s="64" t="str">
        <f t="shared" si="3"/>
        <v>HAP VAN AVENTURAS</v>
      </c>
    </row>
    <row r="258" spans="1:22">
      <c r="A258" t="s">
        <v>942</v>
      </c>
      <c r="B258" t="s">
        <v>939</v>
      </c>
      <c r="C258" t="s">
        <v>215</v>
      </c>
      <c r="D258" t="s">
        <v>216</v>
      </c>
      <c r="E258" t="s">
        <v>941</v>
      </c>
      <c r="F258">
        <v>12</v>
      </c>
      <c r="G258">
        <v>2</v>
      </c>
      <c r="H258" t="b">
        <v>1</v>
      </c>
      <c r="I258">
        <v>1880</v>
      </c>
      <c r="J258" s="65">
        <v>3760.0023999999999</v>
      </c>
      <c r="K258" t="s">
        <v>219</v>
      </c>
      <c r="L258" t="s">
        <v>940</v>
      </c>
      <c r="M258" t="s">
        <v>940</v>
      </c>
      <c r="N258">
        <v>24</v>
      </c>
      <c r="O258">
        <v>0.44</v>
      </c>
      <c r="P258">
        <v>6</v>
      </c>
      <c r="Q258">
        <v>20</v>
      </c>
      <c r="R258">
        <v>24</v>
      </c>
      <c r="S258">
        <v>6.1</v>
      </c>
      <c r="T258">
        <v>2.1100000000000001E-2</v>
      </c>
      <c r="U258">
        <v>21</v>
      </c>
      <c r="V258" s="64" t="str">
        <f t="shared" si="3"/>
        <v>HAP VERDURAS DE LA HUERTA</v>
      </c>
    </row>
    <row r="259" spans="1:22">
      <c r="A259" t="s">
        <v>371</v>
      </c>
      <c r="B259" t="s">
        <v>187</v>
      </c>
      <c r="C259" t="s">
        <v>215</v>
      </c>
      <c r="D259" t="s">
        <v>216</v>
      </c>
      <c r="E259" t="s">
        <v>370</v>
      </c>
      <c r="F259">
        <v>6</v>
      </c>
      <c r="G259">
        <v>2</v>
      </c>
      <c r="H259" t="b">
        <v>1</v>
      </c>
      <c r="I259">
        <v>2190</v>
      </c>
      <c r="J259" s="65">
        <v>4379.9943000000003</v>
      </c>
      <c r="K259" t="s">
        <v>219</v>
      </c>
      <c r="L259" t="s">
        <v>369</v>
      </c>
      <c r="M259" t="s">
        <v>369</v>
      </c>
      <c r="N259">
        <v>8</v>
      </c>
      <c r="O259">
        <v>0.54</v>
      </c>
      <c r="P259">
        <v>24</v>
      </c>
      <c r="Q259">
        <v>30</v>
      </c>
      <c r="R259">
        <v>8</v>
      </c>
      <c r="S259">
        <v>4.4000000000000004</v>
      </c>
      <c r="T259">
        <v>4.0800000000000003E-2</v>
      </c>
      <c r="U259">
        <v>21</v>
      </c>
      <c r="V259" s="64" t="str">
        <f t="shared" si="3"/>
        <v>HAP VIA DE MONO SALTARINES</v>
      </c>
    </row>
    <row r="260" spans="1:22">
      <c r="A260" t="s">
        <v>377</v>
      </c>
      <c r="B260" t="s">
        <v>188</v>
      </c>
      <c r="C260" t="s">
        <v>215</v>
      </c>
      <c r="D260" t="s">
        <v>216</v>
      </c>
      <c r="E260" t="s">
        <v>376</v>
      </c>
      <c r="F260">
        <v>12</v>
      </c>
      <c r="G260">
        <v>2</v>
      </c>
      <c r="H260" t="b">
        <v>1</v>
      </c>
      <c r="I260">
        <v>2190</v>
      </c>
      <c r="J260" s="65">
        <v>4379.9943000000003</v>
      </c>
      <c r="K260" t="s">
        <v>219</v>
      </c>
      <c r="L260" t="s">
        <v>375</v>
      </c>
      <c r="M260" t="s">
        <v>375</v>
      </c>
      <c r="N260">
        <v>6</v>
      </c>
      <c r="O260">
        <v>0.57999999999999996</v>
      </c>
      <c r="P260">
        <v>24</v>
      </c>
      <c r="Q260">
        <v>30</v>
      </c>
      <c r="R260">
        <v>6</v>
      </c>
      <c r="S260">
        <v>8</v>
      </c>
      <c r="T260">
        <v>6.0499999999999998E-2</v>
      </c>
      <c r="U260">
        <v>21</v>
      </c>
      <c r="V260" s="64" t="str">
        <f t="shared" si="3"/>
        <v>HAP VIA MELODICA DE XILOFONO</v>
      </c>
    </row>
    <row r="261" spans="1:22">
      <c r="A261" t="s">
        <v>525</v>
      </c>
      <c r="B261" t="s">
        <v>189</v>
      </c>
      <c r="C261" t="s">
        <v>215</v>
      </c>
      <c r="D261" t="s">
        <v>216</v>
      </c>
      <c r="E261" t="s">
        <v>524</v>
      </c>
      <c r="F261">
        <v>12</v>
      </c>
      <c r="G261">
        <v>1</v>
      </c>
      <c r="H261" t="b">
        <v>1</v>
      </c>
      <c r="I261">
        <v>2850</v>
      </c>
      <c r="J261" s="78">
        <v>5699.9953999999998</v>
      </c>
      <c r="K261" t="s">
        <v>219</v>
      </c>
      <c r="L261" t="s">
        <v>523</v>
      </c>
      <c r="M261" t="s">
        <v>523</v>
      </c>
      <c r="N261">
        <v>24.99</v>
      </c>
      <c r="O261">
        <v>1.1399999999999999</v>
      </c>
      <c r="P261">
        <v>7.89</v>
      </c>
      <c r="Q261">
        <v>19.71</v>
      </c>
      <c r="R261">
        <v>24.99</v>
      </c>
      <c r="S261">
        <v>15.4</v>
      </c>
      <c r="T261">
        <v>9.64E-2</v>
      </c>
      <c r="U261">
        <v>21</v>
      </c>
      <c r="V261" s="64" t="str">
        <f t="shared" si="3"/>
        <v>HAP XILOFON</v>
      </c>
    </row>
    <row r="262" spans="1:22">
      <c r="A262" t="s">
        <v>531</v>
      </c>
      <c r="B262" t="s">
        <v>190</v>
      </c>
      <c r="C262" t="s">
        <v>215</v>
      </c>
      <c r="D262" t="s">
        <v>216</v>
      </c>
      <c r="E262" t="s">
        <v>530</v>
      </c>
      <c r="F262">
        <v>12</v>
      </c>
      <c r="G262">
        <v>2</v>
      </c>
      <c r="H262" t="b">
        <v>1</v>
      </c>
      <c r="I262">
        <v>1850</v>
      </c>
      <c r="J262" s="80">
        <v>3699.9985000000001</v>
      </c>
      <c r="K262" t="s">
        <v>219</v>
      </c>
      <c r="L262" t="s">
        <v>529</v>
      </c>
      <c r="M262" t="s">
        <v>529</v>
      </c>
      <c r="N262">
        <v>29.99</v>
      </c>
      <c r="O262">
        <v>0.48</v>
      </c>
      <c r="P262">
        <v>18</v>
      </c>
      <c r="Q262">
        <v>8</v>
      </c>
      <c r="R262">
        <v>29.99</v>
      </c>
      <c r="S262">
        <v>7</v>
      </c>
      <c r="T262">
        <v>6.0100000000000001E-2</v>
      </c>
      <c r="U262">
        <v>21</v>
      </c>
      <c r="V262" s="64" t="str">
        <f t="shared" si="3"/>
        <v>HAP XILOFON ARCOIRIS</v>
      </c>
    </row>
    <row r="263" spans="1:22">
      <c r="A263" t="s">
        <v>238</v>
      </c>
      <c r="B263" t="s">
        <v>191</v>
      </c>
      <c r="C263" t="s">
        <v>215</v>
      </c>
      <c r="D263" t="s">
        <v>216</v>
      </c>
      <c r="E263" t="s">
        <v>237</v>
      </c>
      <c r="F263">
        <v>12</v>
      </c>
      <c r="G263">
        <v>2</v>
      </c>
      <c r="H263" t="b">
        <v>1</v>
      </c>
      <c r="I263">
        <v>1690</v>
      </c>
      <c r="J263" s="80">
        <v>3380.0019000000002</v>
      </c>
      <c r="K263" t="s">
        <v>219</v>
      </c>
      <c r="L263" t="s">
        <v>236</v>
      </c>
      <c r="M263" t="s">
        <v>236</v>
      </c>
      <c r="N263">
        <v>9</v>
      </c>
      <c r="O263">
        <v>0.57999999999999996</v>
      </c>
      <c r="P263">
        <v>18</v>
      </c>
      <c r="Q263">
        <v>27.5</v>
      </c>
      <c r="R263">
        <v>9</v>
      </c>
      <c r="S263">
        <v>7.7</v>
      </c>
      <c r="T263">
        <v>6.3600000000000004E-2</v>
      </c>
      <c r="U263">
        <v>21</v>
      </c>
      <c r="V263" s="64" t="str">
        <f t="shared" si="3"/>
        <v>HAP XILOFONO ARCOIRIS</v>
      </c>
    </row>
    <row r="264" spans="1:22">
      <c r="A264" t="s">
        <v>779</v>
      </c>
      <c r="B264" t="s">
        <v>776</v>
      </c>
      <c r="C264" t="s">
        <v>215</v>
      </c>
      <c r="D264" t="s">
        <v>216</v>
      </c>
      <c r="E264" t="s">
        <v>778</v>
      </c>
      <c r="F264">
        <v>4</v>
      </c>
      <c r="G264">
        <v>1</v>
      </c>
      <c r="H264" t="b">
        <v>1</v>
      </c>
      <c r="I264">
        <v>3520</v>
      </c>
      <c r="J264" s="80">
        <v>7039.9978000000001</v>
      </c>
      <c r="K264" t="s">
        <v>219</v>
      </c>
      <c r="L264" t="s">
        <v>777</v>
      </c>
      <c r="M264" t="s">
        <v>777</v>
      </c>
      <c r="N264">
        <v>45.21</v>
      </c>
      <c r="O264">
        <v>2.5</v>
      </c>
      <c r="P264">
        <v>53.8</v>
      </c>
      <c r="Q264">
        <v>41.91</v>
      </c>
      <c r="R264">
        <v>45.21</v>
      </c>
      <c r="S264">
        <v>4.4000000000000004</v>
      </c>
      <c r="T264">
        <v>4.0800000000000003E-2</v>
      </c>
      <c r="U264">
        <v>21</v>
      </c>
      <c r="V264" s="64" t="str">
        <f t="shared" si="3"/>
        <v>HAP XILOFONO TOQUE MAGICO</v>
      </c>
    </row>
    <row r="265" spans="1:22">
      <c r="A265" t="s">
        <v>1085</v>
      </c>
      <c r="B265" t="s">
        <v>1083</v>
      </c>
      <c r="C265" t="s">
        <v>215</v>
      </c>
      <c r="D265" t="s">
        <v>216</v>
      </c>
      <c r="E265" t="s">
        <v>553</v>
      </c>
      <c r="F265">
        <v>8</v>
      </c>
      <c r="G265">
        <v>2</v>
      </c>
      <c r="H265" t="b">
        <v>1</v>
      </c>
      <c r="I265">
        <v>0</v>
      </c>
      <c r="J265" s="80">
        <v>0</v>
      </c>
      <c r="K265" t="s">
        <v>219</v>
      </c>
      <c r="L265" t="s">
        <v>1084</v>
      </c>
      <c r="N265">
        <v>34.18</v>
      </c>
      <c r="O265">
        <v>0.32</v>
      </c>
      <c r="P265">
        <v>24.03</v>
      </c>
      <c r="Q265">
        <v>6.45</v>
      </c>
      <c r="R265">
        <v>34.18</v>
      </c>
      <c r="S265">
        <v>3.3</v>
      </c>
      <c r="T265">
        <v>4.3999999999999997E-2</v>
      </c>
      <c r="U265">
        <v>21</v>
      </c>
      <c r="V265" s="64" t="str">
        <f t="shared" si="3"/>
        <v>TEST NO USAR - HAP SET DE PESCA</v>
      </c>
    </row>
  </sheetData>
  <pageMargins left="0.25" right="0.25" top="0.75" bottom="0.75" header="0.3" footer="0.3"/>
  <pageSetup paperSize="5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189"/>
  <sheetViews>
    <sheetView topLeftCell="A151" workbookViewId="0">
      <selection activeCell="B161" sqref="B161"/>
    </sheetView>
  </sheetViews>
  <sheetFormatPr baseColWidth="10" defaultRowHeight="15"/>
  <cols>
    <col min="1" max="1" width="11.5703125" bestFit="1" customWidth="1"/>
    <col min="2" max="2" width="14" bestFit="1" customWidth="1"/>
    <col min="3" max="3" width="13.85546875" bestFit="1" customWidth="1"/>
    <col min="4" max="4" width="16.28515625" customWidth="1"/>
    <col min="5" max="5" width="17.140625" bestFit="1" customWidth="1"/>
    <col min="6" max="6" width="12.7109375" bestFit="1" customWidth="1"/>
    <col min="7" max="7" width="11.140625" bestFit="1" customWidth="1"/>
    <col min="8" max="8" width="12.7109375" customWidth="1"/>
    <col min="9" max="9" width="23.5703125" customWidth="1"/>
  </cols>
  <sheetData>
    <row r="1" spans="1:3">
      <c r="A1" t="s">
        <v>193</v>
      </c>
      <c r="B1" t="s">
        <v>1069</v>
      </c>
      <c r="C1" t="s">
        <v>194</v>
      </c>
    </row>
    <row r="2" spans="1:3">
      <c r="A2" t="s">
        <v>45</v>
      </c>
      <c r="B2" t="s">
        <v>217</v>
      </c>
      <c r="C2" t="s">
        <v>1070</v>
      </c>
    </row>
    <row r="3" spans="1:3">
      <c r="A3" t="s">
        <v>44</v>
      </c>
      <c r="B3" t="s">
        <v>221</v>
      </c>
      <c r="C3" t="s">
        <v>1070</v>
      </c>
    </row>
    <row r="4" spans="1:3">
      <c r="A4" t="s">
        <v>55</v>
      </c>
      <c r="B4" t="s">
        <v>224</v>
      </c>
      <c r="C4" t="s">
        <v>195</v>
      </c>
    </row>
    <row r="5" spans="1:3">
      <c r="A5" t="s">
        <v>132</v>
      </c>
      <c r="B5" t="s">
        <v>227</v>
      </c>
      <c r="C5" t="s">
        <v>1070</v>
      </c>
    </row>
    <row r="6" spans="1:3">
      <c r="A6" t="s">
        <v>133</v>
      </c>
      <c r="B6" t="s">
        <v>230</v>
      </c>
      <c r="C6" t="s">
        <v>195</v>
      </c>
    </row>
    <row r="7" spans="1:3">
      <c r="A7" t="s">
        <v>177</v>
      </c>
      <c r="B7" t="s">
        <v>233</v>
      </c>
      <c r="C7" t="s">
        <v>1070</v>
      </c>
    </row>
    <row r="8" spans="1:3">
      <c r="A8" t="s">
        <v>191</v>
      </c>
      <c r="B8" t="s">
        <v>236</v>
      </c>
      <c r="C8" t="s">
        <v>1070</v>
      </c>
    </row>
    <row r="9" spans="1:3">
      <c r="A9" t="s">
        <v>144</v>
      </c>
      <c r="B9" t="s">
        <v>239</v>
      </c>
      <c r="C9" t="s">
        <v>1070</v>
      </c>
    </row>
    <row r="10" spans="1:3">
      <c r="A10" t="s">
        <v>72</v>
      </c>
      <c r="B10" t="s">
        <v>242</v>
      </c>
      <c r="C10" t="s">
        <v>1070</v>
      </c>
    </row>
    <row r="11" spans="1:3">
      <c r="A11" t="s">
        <v>88</v>
      </c>
      <c r="B11" t="s">
        <v>245</v>
      </c>
      <c r="C11" t="s">
        <v>1070</v>
      </c>
    </row>
    <row r="12" spans="1:3">
      <c r="A12" t="s">
        <v>184</v>
      </c>
      <c r="B12" t="s">
        <v>248</v>
      </c>
      <c r="C12" t="s">
        <v>1070</v>
      </c>
    </row>
    <row r="13" spans="1:3">
      <c r="A13" t="s">
        <v>23</v>
      </c>
      <c r="B13" t="s">
        <v>251</v>
      </c>
      <c r="C13" t="s">
        <v>1070</v>
      </c>
    </row>
    <row r="14" spans="1:3">
      <c r="A14" t="s">
        <v>28</v>
      </c>
      <c r="B14" t="s">
        <v>254</v>
      </c>
      <c r="C14" t="s">
        <v>195</v>
      </c>
    </row>
    <row r="15" spans="1:3">
      <c r="A15" t="s">
        <v>29</v>
      </c>
      <c r="B15" t="s">
        <v>257</v>
      </c>
      <c r="C15" t="s">
        <v>1070</v>
      </c>
    </row>
    <row r="16" spans="1:3">
      <c r="A16" t="s">
        <v>26</v>
      </c>
      <c r="B16" t="s">
        <v>260</v>
      </c>
      <c r="C16" t="s">
        <v>1070</v>
      </c>
    </row>
    <row r="17" spans="1:3">
      <c r="A17" t="s">
        <v>30</v>
      </c>
      <c r="B17" t="s">
        <v>263</v>
      </c>
      <c r="C17" t="s">
        <v>1070</v>
      </c>
    </row>
    <row r="18" spans="1:3">
      <c r="A18" t="s">
        <v>31</v>
      </c>
      <c r="B18" t="s">
        <v>266</v>
      </c>
      <c r="C18" t="s">
        <v>1070</v>
      </c>
    </row>
    <row r="19" spans="1:3">
      <c r="A19" t="s">
        <v>145</v>
      </c>
      <c r="B19" t="s">
        <v>269</v>
      </c>
      <c r="C19" t="s">
        <v>1070</v>
      </c>
    </row>
    <row r="20" spans="1:3">
      <c r="A20" t="s">
        <v>51</v>
      </c>
      <c r="B20" t="s">
        <v>272</v>
      </c>
      <c r="C20" t="s">
        <v>1070</v>
      </c>
    </row>
    <row r="21" spans="1:3">
      <c r="A21" t="s">
        <v>76</v>
      </c>
      <c r="B21" t="s">
        <v>275</v>
      </c>
      <c r="C21" t="s">
        <v>1070</v>
      </c>
    </row>
    <row r="22" spans="1:3">
      <c r="A22" t="s">
        <v>77</v>
      </c>
      <c r="B22" t="s">
        <v>278</v>
      </c>
      <c r="C22" t="s">
        <v>195</v>
      </c>
    </row>
    <row r="23" spans="1:3">
      <c r="A23" t="s">
        <v>68</v>
      </c>
      <c r="B23" t="s">
        <v>281</v>
      </c>
      <c r="C23" t="s">
        <v>1070</v>
      </c>
    </row>
    <row r="24" spans="1:3">
      <c r="A24" t="s">
        <v>84</v>
      </c>
      <c r="B24" t="s">
        <v>284</v>
      </c>
      <c r="C24" t="s">
        <v>1070</v>
      </c>
    </row>
    <row r="25" spans="1:3">
      <c r="A25" t="s">
        <v>74</v>
      </c>
      <c r="B25" t="s">
        <v>287</v>
      </c>
      <c r="C25" t="s">
        <v>1070</v>
      </c>
    </row>
    <row r="26" spans="1:3">
      <c r="A26" t="s">
        <v>85</v>
      </c>
      <c r="B26" t="s">
        <v>290</v>
      </c>
      <c r="C26" t="s">
        <v>1070</v>
      </c>
    </row>
    <row r="27" spans="1:3">
      <c r="A27" t="s">
        <v>73</v>
      </c>
      <c r="B27" t="s">
        <v>293</v>
      </c>
      <c r="C27" t="s">
        <v>1070</v>
      </c>
    </row>
    <row r="28" spans="1:3">
      <c r="A28" t="s">
        <v>56</v>
      </c>
      <c r="B28" t="s">
        <v>296</v>
      </c>
      <c r="C28" t="s">
        <v>195</v>
      </c>
    </row>
    <row r="29" spans="1:3">
      <c r="A29" t="s">
        <v>59</v>
      </c>
      <c r="B29" t="s">
        <v>299</v>
      </c>
      <c r="C29" t="s">
        <v>1070</v>
      </c>
    </row>
    <row r="30" spans="1:3">
      <c r="A30" t="s">
        <v>93</v>
      </c>
      <c r="B30" t="s">
        <v>302</v>
      </c>
      <c r="C30" t="s">
        <v>1070</v>
      </c>
    </row>
    <row r="31" spans="1:3">
      <c r="A31" t="s">
        <v>141</v>
      </c>
      <c r="B31" t="s">
        <v>305</v>
      </c>
      <c r="C31" t="s">
        <v>1070</v>
      </c>
    </row>
    <row r="32" spans="1:3">
      <c r="A32" t="s">
        <v>153</v>
      </c>
      <c r="B32" t="s">
        <v>308</v>
      </c>
      <c r="C32" t="s">
        <v>195</v>
      </c>
    </row>
    <row r="33" spans="1:3">
      <c r="A33" t="s">
        <v>152</v>
      </c>
      <c r="B33" t="s">
        <v>311</v>
      </c>
      <c r="C33" t="s">
        <v>1070</v>
      </c>
    </row>
    <row r="34" spans="1:3">
      <c r="A34" t="s">
        <v>164</v>
      </c>
      <c r="B34" t="s">
        <v>314</v>
      </c>
      <c r="C34" t="s">
        <v>195</v>
      </c>
    </row>
    <row r="35" spans="1:3">
      <c r="A35" t="s">
        <v>165</v>
      </c>
      <c r="B35" t="s">
        <v>317</v>
      </c>
      <c r="C35" t="s">
        <v>1070</v>
      </c>
    </row>
    <row r="36" spans="1:3">
      <c r="A36" t="s">
        <v>155</v>
      </c>
      <c r="B36" t="s">
        <v>320</v>
      </c>
      <c r="C36" t="s">
        <v>1070</v>
      </c>
    </row>
    <row r="37" spans="1:3">
      <c r="A37" t="s">
        <v>159</v>
      </c>
      <c r="B37" t="s">
        <v>323</v>
      </c>
      <c r="C37" t="s">
        <v>195</v>
      </c>
    </row>
    <row r="38" spans="1:3">
      <c r="A38" t="s">
        <v>162</v>
      </c>
      <c r="B38" t="s">
        <v>326</v>
      </c>
      <c r="C38" t="s">
        <v>1070</v>
      </c>
    </row>
    <row r="39" spans="1:3">
      <c r="A39" t="s">
        <v>157</v>
      </c>
      <c r="B39" t="s">
        <v>329</v>
      </c>
      <c r="C39" t="s">
        <v>1070</v>
      </c>
    </row>
    <row r="40" spans="1:3">
      <c r="A40" t="s">
        <v>156</v>
      </c>
      <c r="B40" t="s">
        <v>332</v>
      </c>
      <c r="C40" t="s">
        <v>195</v>
      </c>
    </row>
    <row r="41" spans="1:3">
      <c r="A41" t="s">
        <v>167</v>
      </c>
      <c r="B41" t="s">
        <v>335</v>
      </c>
      <c r="C41" t="s">
        <v>195</v>
      </c>
    </row>
    <row r="42" spans="1:3">
      <c r="A42" t="s">
        <v>166</v>
      </c>
      <c r="B42" t="s">
        <v>338</v>
      </c>
      <c r="C42" t="s">
        <v>195</v>
      </c>
    </row>
    <row r="43" spans="1:3">
      <c r="A43" t="s">
        <v>161</v>
      </c>
      <c r="B43" t="s">
        <v>341</v>
      </c>
      <c r="C43" t="s">
        <v>1070</v>
      </c>
    </row>
    <row r="44" spans="1:3">
      <c r="A44" t="s">
        <v>90</v>
      </c>
      <c r="B44" t="s">
        <v>344</v>
      </c>
      <c r="C44" t="s">
        <v>1070</v>
      </c>
    </row>
    <row r="45" spans="1:3">
      <c r="A45" t="s">
        <v>131</v>
      </c>
      <c r="B45" t="s">
        <v>347</v>
      </c>
      <c r="C45" t="s">
        <v>1070</v>
      </c>
    </row>
    <row r="46" spans="1:3">
      <c r="A46" t="s">
        <v>130</v>
      </c>
      <c r="B46" t="s">
        <v>350</v>
      </c>
      <c r="C46" t="s">
        <v>195</v>
      </c>
    </row>
    <row r="47" spans="1:3">
      <c r="A47" t="s">
        <v>135</v>
      </c>
      <c r="B47" t="s">
        <v>353</v>
      </c>
      <c r="C47" t="s">
        <v>1070</v>
      </c>
    </row>
    <row r="48" spans="1:3">
      <c r="A48" t="s">
        <v>154</v>
      </c>
      <c r="B48" t="s">
        <v>356</v>
      </c>
      <c r="C48" t="s">
        <v>1070</v>
      </c>
    </row>
    <row r="49" spans="1:3">
      <c r="A49" t="s">
        <v>180</v>
      </c>
      <c r="B49" t="s">
        <v>359</v>
      </c>
      <c r="C49" t="s">
        <v>195</v>
      </c>
    </row>
    <row r="50" spans="1:3">
      <c r="A50" t="s">
        <v>170</v>
      </c>
      <c r="B50" t="s">
        <v>362</v>
      </c>
      <c r="C50" t="s">
        <v>1070</v>
      </c>
    </row>
    <row r="51" spans="1:3">
      <c r="A51" t="s">
        <v>142</v>
      </c>
      <c r="B51" t="s">
        <v>366</v>
      </c>
      <c r="C51" t="s">
        <v>195</v>
      </c>
    </row>
    <row r="52" spans="1:3">
      <c r="A52" t="s">
        <v>187</v>
      </c>
      <c r="B52" t="s">
        <v>369</v>
      </c>
      <c r="C52" t="s">
        <v>195</v>
      </c>
    </row>
    <row r="53" spans="1:3">
      <c r="A53" t="s">
        <v>149</v>
      </c>
      <c r="B53" t="s">
        <v>372</v>
      </c>
      <c r="C53" t="s">
        <v>1070</v>
      </c>
    </row>
    <row r="54" spans="1:3">
      <c r="A54" t="s">
        <v>188</v>
      </c>
      <c r="B54" t="s">
        <v>375</v>
      </c>
      <c r="C54" t="s">
        <v>195</v>
      </c>
    </row>
    <row r="55" spans="1:3">
      <c r="A55" t="s">
        <v>182</v>
      </c>
      <c r="B55" t="s">
        <v>378</v>
      </c>
      <c r="C55" t="s">
        <v>195</v>
      </c>
    </row>
    <row r="56" spans="1:3">
      <c r="A56" t="s">
        <v>116</v>
      </c>
      <c r="B56" t="s">
        <v>381</v>
      </c>
      <c r="C56" t="s">
        <v>1070</v>
      </c>
    </row>
    <row r="57" spans="1:3">
      <c r="A57" t="s">
        <v>126</v>
      </c>
      <c r="B57" t="s">
        <v>383</v>
      </c>
      <c r="C57" t="s">
        <v>1070</v>
      </c>
    </row>
    <row r="58" spans="1:3">
      <c r="A58" t="s">
        <v>129</v>
      </c>
      <c r="B58" t="s">
        <v>386</v>
      </c>
      <c r="C58" t="s">
        <v>1070</v>
      </c>
    </row>
    <row r="59" spans="1:3">
      <c r="A59" t="s">
        <v>33</v>
      </c>
      <c r="B59" t="s">
        <v>389</v>
      </c>
      <c r="C59" t="s">
        <v>1070</v>
      </c>
    </row>
    <row r="60" spans="1:3">
      <c r="A60" t="s">
        <v>34</v>
      </c>
      <c r="B60" t="s">
        <v>392</v>
      </c>
      <c r="C60" t="s">
        <v>1070</v>
      </c>
    </row>
    <row r="61" spans="1:3">
      <c r="A61" t="s">
        <v>94</v>
      </c>
      <c r="B61" t="s">
        <v>395</v>
      </c>
      <c r="C61" t="s">
        <v>1070</v>
      </c>
    </row>
    <row r="62" spans="1:3">
      <c r="A62" t="s">
        <v>134</v>
      </c>
      <c r="B62" t="s">
        <v>398</v>
      </c>
      <c r="C62" t="s">
        <v>1070</v>
      </c>
    </row>
    <row r="63" spans="1:3">
      <c r="A63" t="s">
        <v>151</v>
      </c>
      <c r="B63" t="s">
        <v>401</v>
      </c>
      <c r="C63" t="s">
        <v>1070</v>
      </c>
    </row>
    <row r="64" spans="1:3">
      <c r="A64" t="s">
        <v>137</v>
      </c>
      <c r="B64" t="s">
        <v>404</v>
      </c>
      <c r="C64" t="s">
        <v>1070</v>
      </c>
    </row>
    <row r="65" spans="1:3">
      <c r="A65" t="s">
        <v>150</v>
      </c>
      <c r="B65" t="s">
        <v>407</v>
      </c>
      <c r="C65" t="s">
        <v>1070</v>
      </c>
    </row>
    <row r="66" spans="1:3">
      <c r="A66" t="s">
        <v>146</v>
      </c>
      <c r="B66" t="s">
        <v>410</v>
      </c>
      <c r="C66" t="s">
        <v>195</v>
      </c>
    </row>
    <row r="67" spans="1:3">
      <c r="A67" t="s">
        <v>99</v>
      </c>
      <c r="B67" t="s">
        <v>413</v>
      </c>
      <c r="C67" t="s">
        <v>1070</v>
      </c>
    </row>
    <row r="68" spans="1:3">
      <c r="A68" t="s">
        <v>111</v>
      </c>
      <c r="B68" t="s">
        <v>416</v>
      </c>
      <c r="C68" t="s">
        <v>195</v>
      </c>
    </row>
    <row r="69" spans="1:3">
      <c r="A69" t="s">
        <v>105</v>
      </c>
      <c r="B69" t="s">
        <v>419</v>
      </c>
      <c r="C69" t="s">
        <v>195</v>
      </c>
    </row>
    <row r="70" spans="1:3">
      <c r="A70" t="s">
        <v>110</v>
      </c>
      <c r="B70" t="s">
        <v>422</v>
      </c>
      <c r="C70" t="s">
        <v>1070</v>
      </c>
    </row>
    <row r="71" spans="1:3">
      <c r="A71" t="s">
        <v>106</v>
      </c>
      <c r="B71" t="s">
        <v>425</v>
      </c>
      <c r="C71" t="s">
        <v>195</v>
      </c>
    </row>
    <row r="72" spans="1:3">
      <c r="A72" t="s">
        <v>104</v>
      </c>
      <c r="B72" t="s">
        <v>428</v>
      </c>
      <c r="C72" t="s">
        <v>1070</v>
      </c>
    </row>
    <row r="73" spans="1:3">
      <c r="A73" t="s">
        <v>107</v>
      </c>
      <c r="B73" t="s">
        <v>431</v>
      </c>
      <c r="C73" t="s">
        <v>1070</v>
      </c>
    </row>
    <row r="74" spans="1:3">
      <c r="A74" t="s">
        <v>103</v>
      </c>
      <c r="B74" t="s">
        <v>434</v>
      </c>
      <c r="C74" t="s">
        <v>1070</v>
      </c>
    </row>
    <row r="75" spans="1:3">
      <c r="A75" t="s">
        <v>109</v>
      </c>
      <c r="B75" t="s">
        <v>445</v>
      </c>
      <c r="C75" t="s">
        <v>195</v>
      </c>
    </row>
    <row r="76" spans="1:3">
      <c r="A76" t="s">
        <v>147</v>
      </c>
      <c r="B76" t="s">
        <v>490</v>
      </c>
      <c r="C76" t="s">
        <v>1070</v>
      </c>
    </row>
    <row r="77" spans="1:3">
      <c r="A77" t="s">
        <v>178</v>
      </c>
      <c r="B77" t="s">
        <v>493</v>
      </c>
      <c r="C77" t="s">
        <v>1070</v>
      </c>
    </row>
    <row r="78" spans="1:3">
      <c r="A78" t="s">
        <v>139</v>
      </c>
      <c r="B78" t="s">
        <v>496</v>
      </c>
      <c r="C78" t="s">
        <v>195</v>
      </c>
    </row>
    <row r="79" spans="1:3">
      <c r="A79" t="s">
        <v>122</v>
      </c>
      <c r="B79" t="s">
        <v>499</v>
      </c>
      <c r="C79" t="s">
        <v>195</v>
      </c>
    </row>
    <row r="80" spans="1:3">
      <c r="A80" t="s">
        <v>120</v>
      </c>
      <c r="B80" t="s">
        <v>502</v>
      </c>
      <c r="C80" t="s">
        <v>195</v>
      </c>
    </row>
    <row r="81" spans="1:3">
      <c r="A81" t="s">
        <v>121</v>
      </c>
      <c r="B81" t="s">
        <v>505</v>
      </c>
      <c r="C81" t="s">
        <v>1070</v>
      </c>
    </row>
    <row r="82" spans="1:3">
      <c r="A82" t="s">
        <v>158</v>
      </c>
      <c r="B82" t="s">
        <v>508</v>
      </c>
      <c r="C82" t="s">
        <v>195</v>
      </c>
    </row>
    <row r="83" spans="1:3">
      <c r="A83" t="s">
        <v>124</v>
      </c>
      <c r="B83" t="s">
        <v>749</v>
      </c>
      <c r="C83" t="s">
        <v>1070</v>
      </c>
    </row>
    <row r="84" spans="1:3">
      <c r="A84" t="s">
        <v>181</v>
      </c>
      <c r="B84" t="s">
        <v>511</v>
      </c>
      <c r="C84" t="s">
        <v>1070</v>
      </c>
    </row>
    <row r="85" spans="1:3">
      <c r="A85" t="s">
        <v>40</v>
      </c>
      <c r="B85" t="s">
        <v>514</v>
      </c>
      <c r="C85" t="s">
        <v>1070</v>
      </c>
    </row>
    <row r="86" spans="1:3">
      <c r="A86" t="s">
        <v>49</v>
      </c>
      <c r="B86" t="s">
        <v>517</v>
      </c>
      <c r="C86" t="s">
        <v>1070</v>
      </c>
    </row>
    <row r="87" spans="1:3">
      <c r="A87" t="s">
        <v>48</v>
      </c>
      <c r="B87" t="s">
        <v>520</v>
      </c>
      <c r="C87" t="s">
        <v>1070</v>
      </c>
    </row>
    <row r="88" spans="1:3">
      <c r="A88" t="s">
        <v>189</v>
      </c>
      <c r="B88" t="s">
        <v>523</v>
      </c>
      <c r="C88" t="s">
        <v>195</v>
      </c>
    </row>
    <row r="89" spans="1:3">
      <c r="A89" t="s">
        <v>117</v>
      </c>
      <c r="B89" t="s">
        <v>526</v>
      </c>
      <c r="C89" t="s">
        <v>1070</v>
      </c>
    </row>
    <row r="90" spans="1:3">
      <c r="A90" t="s">
        <v>173</v>
      </c>
      <c r="B90" t="s">
        <v>752</v>
      </c>
      <c r="C90" t="s">
        <v>1070</v>
      </c>
    </row>
    <row r="91" spans="1:3">
      <c r="A91" t="s">
        <v>190</v>
      </c>
      <c r="B91" t="s">
        <v>529</v>
      </c>
      <c r="C91" t="s">
        <v>1070</v>
      </c>
    </row>
    <row r="92" spans="1:3">
      <c r="A92" t="s">
        <v>143</v>
      </c>
      <c r="B92" t="s">
        <v>532</v>
      </c>
      <c r="C92" t="s">
        <v>1070</v>
      </c>
    </row>
    <row r="93" spans="1:3">
      <c r="A93" t="s">
        <v>102</v>
      </c>
      <c r="B93" t="s">
        <v>534</v>
      </c>
      <c r="C93" t="s">
        <v>1070</v>
      </c>
    </row>
    <row r="94" spans="1:3">
      <c r="A94" t="s">
        <v>86</v>
      </c>
      <c r="B94" t="s">
        <v>537</v>
      </c>
      <c r="C94" t="s">
        <v>195</v>
      </c>
    </row>
    <row r="95" spans="1:3">
      <c r="A95" t="s">
        <v>119</v>
      </c>
      <c r="B95" t="s">
        <v>540</v>
      </c>
      <c r="C95" t="s">
        <v>195</v>
      </c>
    </row>
    <row r="96" spans="1:3">
      <c r="A96" t="s">
        <v>185</v>
      </c>
      <c r="B96" t="s">
        <v>543</v>
      </c>
      <c r="C96" t="s">
        <v>1070</v>
      </c>
    </row>
    <row r="97" spans="1:3">
      <c r="A97" t="s">
        <v>32</v>
      </c>
      <c r="B97" t="s">
        <v>549</v>
      </c>
      <c r="C97" t="s">
        <v>1070</v>
      </c>
    </row>
    <row r="98" spans="1:3">
      <c r="A98" t="s">
        <v>39</v>
      </c>
      <c r="B98" t="s">
        <v>552</v>
      </c>
      <c r="C98" t="s">
        <v>1070</v>
      </c>
    </row>
    <row r="99" spans="1:3">
      <c r="A99" t="s">
        <v>37</v>
      </c>
      <c r="B99" t="s">
        <v>555</v>
      </c>
      <c r="C99" t="s">
        <v>1070</v>
      </c>
    </row>
    <row r="100" spans="1:3">
      <c r="A100" t="s">
        <v>35</v>
      </c>
      <c r="B100" t="s">
        <v>558</v>
      </c>
      <c r="C100" t="s">
        <v>1070</v>
      </c>
    </row>
    <row r="101" spans="1:3">
      <c r="A101" t="s">
        <v>52</v>
      </c>
      <c r="B101" t="s">
        <v>565</v>
      </c>
      <c r="C101" t="s">
        <v>1070</v>
      </c>
    </row>
    <row r="102" spans="1:3">
      <c r="A102" t="s">
        <v>54</v>
      </c>
      <c r="B102" t="s">
        <v>755</v>
      </c>
      <c r="C102" t="s">
        <v>1070</v>
      </c>
    </row>
    <row r="103" spans="1:3">
      <c r="A103" t="s">
        <v>70</v>
      </c>
      <c r="B103" t="s">
        <v>568</v>
      </c>
      <c r="C103" t="s">
        <v>1070</v>
      </c>
    </row>
    <row r="104" spans="1:3">
      <c r="A104" t="s">
        <v>75</v>
      </c>
      <c r="B104" t="s">
        <v>571</v>
      </c>
      <c r="C104" t="s">
        <v>195</v>
      </c>
    </row>
    <row r="105" spans="1:3">
      <c r="A105" t="s">
        <v>71</v>
      </c>
      <c r="B105" t="s">
        <v>574</v>
      </c>
      <c r="C105" t="s">
        <v>195</v>
      </c>
    </row>
    <row r="106" spans="1:3">
      <c r="A106" t="s">
        <v>62</v>
      </c>
      <c r="B106" t="s">
        <v>577</v>
      </c>
      <c r="C106" t="s">
        <v>1070</v>
      </c>
    </row>
    <row r="107" spans="1:3">
      <c r="A107" t="s">
        <v>63</v>
      </c>
      <c r="B107" t="s">
        <v>580</v>
      </c>
      <c r="C107" t="s">
        <v>1070</v>
      </c>
    </row>
    <row r="108" spans="1:3">
      <c r="A108" t="s">
        <v>64</v>
      </c>
      <c r="B108" t="s">
        <v>583</v>
      </c>
      <c r="C108" t="s">
        <v>1070</v>
      </c>
    </row>
    <row r="109" spans="1:3">
      <c r="A109" t="s">
        <v>65</v>
      </c>
      <c r="B109" t="s">
        <v>586</v>
      </c>
      <c r="C109" t="s">
        <v>1070</v>
      </c>
    </row>
    <row r="110" spans="1:3">
      <c r="A110" t="s">
        <v>67</v>
      </c>
      <c r="B110" t="s">
        <v>589</v>
      </c>
      <c r="C110" t="s">
        <v>1070</v>
      </c>
    </row>
    <row r="111" spans="1:3">
      <c r="A111" t="s">
        <v>66</v>
      </c>
      <c r="B111" t="s">
        <v>592</v>
      </c>
      <c r="C111" t="s">
        <v>1070</v>
      </c>
    </row>
    <row r="112" spans="1:3">
      <c r="A112" t="s">
        <v>123</v>
      </c>
      <c r="B112" t="s">
        <v>595</v>
      </c>
      <c r="C112" t="s">
        <v>1070</v>
      </c>
    </row>
    <row r="113" spans="1:3">
      <c r="A113" t="s">
        <v>61</v>
      </c>
      <c r="B113" t="s">
        <v>598</v>
      </c>
      <c r="C113" t="s">
        <v>1070</v>
      </c>
    </row>
    <row r="114" spans="1:3">
      <c r="A114" t="s">
        <v>60</v>
      </c>
      <c r="B114" t="s">
        <v>601</v>
      </c>
      <c r="C114" t="s">
        <v>1070</v>
      </c>
    </row>
    <row r="115" spans="1:3">
      <c r="A115" t="s">
        <v>183</v>
      </c>
      <c r="B115" t="s">
        <v>604</v>
      </c>
      <c r="C115" t="s">
        <v>1070</v>
      </c>
    </row>
    <row r="116" spans="1:3">
      <c r="A116" t="s">
        <v>125</v>
      </c>
      <c r="B116" t="s">
        <v>607</v>
      </c>
      <c r="C116" t="s">
        <v>1070</v>
      </c>
    </row>
    <row r="117" spans="1:3">
      <c r="A117" t="s">
        <v>168</v>
      </c>
      <c r="B117" t="s">
        <v>610</v>
      </c>
      <c r="C117" t="s">
        <v>1070</v>
      </c>
    </row>
    <row r="118" spans="1:3">
      <c r="A118" t="s">
        <v>160</v>
      </c>
      <c r="B118" t="s">
        <v>613</v>
      </c>
      <c r="C118" t="s">
        <v>195</v>
      </c>
    </row>
    <row r="119" spans="1:3">
      <c r="A119" t="s">
        <v>163</v>
      </c>
      <c r="B119" t="s">
        <v>616</v>
      </c>
      <c r="C119" t="s">
        <v>1070</v>
      </c>
    </row>
    <row r="120" spans="1:3">
      <c r="A120" t="s">
        <v>81</v>
      </c>
      <c r="B120" t="s">
        <v>619</v>
      </c>
      <c r="C120" t="s">
        <v>1070</v>
      </c>
    </row>
    <row r="121" spans="1:3">
      <c r="A121" t="s">
        <v>83</v>
      </c>
      <c r="B121" t="s">
        <v>622</v>
      </c>
      <c r="C121" t="s">
        <v>1070</v>
      </c>
    </row>
    <row r="122" spans="1:3">
      <c r="A122" t="s">
        <v>82</v>
      </c>
      <c r="B122" t="s">
        <v>625</v>
      </c>
      <c r="C122" t="s">
        <v>1070</v>
      </c>
    </row>
    <row r="123" spans="1:3">
      <c r="A123" t="s">
        <v>78</v>
      </c>
      <c r="B123" t="s">
        <v>628</v>
      </c>
      <c r="C123" t="s">
        <v>1070</v>
      </c>
    </row>
    <row r="124" spans="1:3">
      <c r="A124" t="s">
        <v>79</v>
      </c>
      <c r="B124" t="s">
        <v>631</v>
      </c>
      <c r="C124" t="s">
        <v>195</v>
      </c>
    </row>
    <row r="125" spans="1:3">
      <c r="A125" t="s">
        <v>179</v>
      </c>
      <c r="B125" t="s">
        <v>634</v>
      </c>
      <c r="C125" t="s">
        <v>1070</v>
      </c>
    </row>
    <row r="126" spans="1:3">
      <c r="A126" t="s">
        <v>87</v>
      </c>
      <c r="B126" t="s">
        <v>637</v>
      </c>
      <c r="C126" t="s">
        <v>1070</v>
      </c>
    </row>
    <row r="127" spans="1:3">
      <c r="A127" t="s">
        <v>95</v>
      </c>
      <c r="B127" t="s">
        <v>758</v>
      </c>
      <c r="C127" t="s">
        <v>1070</v>
      </c>
    </row>
    <row r="128" spans="1:3">
      <c r="A128" t="s">
        <v>128</v>
      </c>
      <c r="B128" t="s">
        <v>640</v>
      </c>
      <c r="C128" t="s">
        <v>195</v>
      </c>
    </row>
    <row r="129" spans="1:3">
      <c r="A129" t="s">
        <v>138</v>
      </c>
      <c r="B129" t="s">
        <v>643</v>
      </c>
      <c r="C129" t="s">
        <v>195</v>
      </c>
    </row>
    <row r="130" spans="1:3">
      <c r="A130" t="s">
        <v>91</v>
      </c>
      <c r="B130" t="s">
        <v>646</v>
      </c>
      <c r="C130" t="s">
        <v>1070</v>
      </c>
    </row>
    <row r="131" spans="1:3">
      <c r="A131" t="s">
        <v>127</v>
      </c>
      <c r="B131" t="s">
        <v>649</v>
      </c>
      <c r="C131" t="s">
        <v>195</v>
      </c>
    </row>
    <row r="132" spans="1:3">
      <c r="A132" t="s">
        <v>114</v>
      </c>
      <c r="B132" t="s">
        <v>652</v>
      </c>
      <c r="C132" t="s">
        <v>1070</v>
      </c>
    </row>
    <row r="133" spans="1:3">
      <c r="A133" t="s">
        <v>113</v>
      </c>
      <c r="B133" t="s">
        <v>655</v>
      </c>
      <c r="C133" t="s">
        <v>1070</v>
      </c>
    </row>
    <row r="134" spans="1:3">
      <c r="A134" t="s">
        <v>92</v>
      </c>
      <c r="B134" t="s">
        <v>658</v>
      </c>
      <c r="C134" t="s">
        <v>195</v>
      </c>
    </row>
    <row r="135" spans="1:3">
      <c r="A135" t="s">
        <v>5</v>
      </c>
      <c r="B135" t="s">
        <v>660</v>
      </c>
      <c r="C135" t="s">
        <v>1070</v>
      </c>
    </row>
    <row r="136" spans="1:3">
      <c r="A136" t="s">
        <v>10</v>
      </c>
      <c r="B136" t="s">
        <v>663</v>
      </c>
      <c r="C136" t="s">
        <v>195</v>
      </c>
    </row>
    <row r="137" spans="1:3">
      <c r="A137" t="s">
        <v>19</v>
      </c>
      <c r="B137" t="s">
        <v>666</v>
      </c>
      <c r="C137" t="s">
        <v>1070</v>
      </c>
    </row>
    <row r="138" spans="1:3">
      <c r="A138" t="s">
        <v>97</v>
      </c>
      <c r="B138" t="s">
        <v>669</v>
      </c>
      <c r="C138" t="s">
        <v>1070</v>
      </c>
    </row>
    <row r="139" spans="1:3">
      <c r="A139" t="s">
        <v>136</v>
      </c>
      <c r="B139" t="s">
        <v>672</v>
      </c>
      <c r="C139" t="s">
        <v>1070</v>
      </c>
    </row>
    <row r="140" spans="1:3">
      <c r="A140" t="s">
        <v>100</v>
      </c>
      <c r="B140" t="s">
        <v>675</v>
      </c>
      <c r="C140" t="s">
        <v>195</v>
      </c>
    </row>
    <row r="141" spans="1:3">
      <c r="A141" t="s">
        <v>148</v>
      </c>
      <c r="B141" t="s">
        <v>678</v>
      </c>
      <c r="C141" t="s">
        <v>1070</v>
      </c>
    </row>
    <row r="142" spans="1:3">
      <c r="A142" t="s">
        <v>89</v>
      </c>
      <c r="B142" t="s">
        <v>685</v>
      </c>
      <c r="C142" t="s">
        <v>1070</v>
      </c>
    </row>
    <row r="143" spans="1:3">
      <c r="A143" t="s">
        <v>140</v>
      </c>
      <c r="B143" t="s">
        <v>688</v>
      </c>
      <c r="C143" t="s">
        <v>1070</v>
      </c>
    </row>
    <row r="144" spans="1:3">
      <c r="A144" t="s">
        <v>169</v>
      </c>
      <c r="B144" t="s">
        <v>691</v>
      </c>
      <c r="C144" t="s">
        <v>1070</v>
      </c>
    </row>
    <row r="145" spans="1:3">
      <c r="A145" t="s">
        <v>96</v>
      </c>
      <c r="B145" t="s">
        <v>694</v>
      </c>
      <c r="C145" t="s">
        <v>1070</v>
      </c>
    </row>
    <row r="146" spans="1:3">
      <c r="A146" t="s">
        <v>98</v>
      </c>
      <c r="B146" t="s">
        <v>697</v>
      </c>
      <c r="C146" t="s">
        <v>1070</v>
      </c>
    </row>
    <row r="147" spans="1:3">
      <c r="A147" t="s">
        <v>174</v>
      </c>
      <c r="B147" t="s">
        <v>700</v>
      </c>
      <c r="C147" t="s">
        <v>1070</v>
      </c>
    </row>
    <row r="148" spans="1:3">
      <c r="A148" t="s">
        <v>101</v>
      </c>
      <c r="B148" t="s">
        <v>703</v>
      </c>
      <c r="C148" t="s">
        <v>195</v>
      </c>
    </row>
    <row r="149" spans="1:3">
      <c r="A149" t="s">
        <v>11</v>
      </c>
      <c r="B149" t="s">
        <v>706</v>
      </c>
      <c r="C149" t="s">
        <v>195</v>
      </c>
    </row>
    <row r="150" spans="1:3">
      <c r="A150" t="s">
        <v>42</v>
      </c>
      <c r="B150" t="s">
        <v>709</v>
      </c>
      <c r="C150" t="s">
        <v>195</v>
      </c>
    </row>
    <row r="151" spans="1:3">
      <c r="A151" t="s">
        <v>43</v>
      </c>
      <c r="B151" t="s">
        <v>712</v>
      </c>
      <c r="C151" t="s">
        <v>1070</v>
      </c>
    </row>
    <row r="152" spans="1:3">
      <c r="A152" t="s">
        <v>46</v>
      </c>
      <c r="B152" t="s">
        <v>715</v>
      </c>
      <c r="C152" t="s">
        <v>1070</v>
      </c>
    </row>
    <row r="153" spans="1:3">
      <c r="A153" t="s">
        <v>47</v>
      </c>
      <c r="B153" t="s">
        <v>722</v>
      </c>
      <c r="C153" t="s">
        <v>1070</v>
      </c>
    </row>
    <row r="154" spans="1:3">
      <c r="A154" t="s">
        <v>118</v>
      </c>
      <c r="B154" t="s">
        <v>725</v>
      </c>
      <c r="C154" t="s">
        <v>1070</v>
      </c>
    </row>
    <row r="155" spans="1:3">
      <c r="A155" t="s">
        <v>186</v>
      </c>
      <c r="B155" t="s">
        <v>728</v>
      </c>
      <c r="C155" t="s">
        <v>1070</v>
      </c>
    </row>
    <row r="156" spans="1:3">
      <c r="A156" t="s">
        <v>175</v>
      </c>
      <c r="B156" t="s">
        <v>731</v>
      </c>
      <c r="C156" t="s">
        <v>1070</v>
      </c>
    </row>
    <row r="157" spans="1:3">
      <c r="A157" t="s">
        <v>171</v>
      </c>
      <c r="B157" t="s">
        <v>734</v>
      </c>
      <c r="C157" t="s">
        <v>1070</v>
      </c>
    </row>
    <row r="158" spans="1:3">
      <c r="A158" t="s">
        <v>172</v>
      </c>
      <c r="B158" t="s">
        <v>737</v>
      </c>
      <c r="C158" t="s">
        <v>1070</v>
      </c>
    </row>
    <row r="159" spans="1:3">
      <c r="A159" t="s">
        <v>176</v>
      </c>
      <c r="B159" t="s">
        <v>740</v>
      </c>
      <c r="C159" t="s">
        <v>1070</v>
      </c>
    </row>
    <row r="160" spans="1:3">
      <c r="A160" t="s">
        <v>112</v>
      </c>
      <c r="B160" t="s">
        <v>743</v>
      </c>
      <c r="C160" t="s">
        <v>1070</v>
      </c>
    </row>
    <row r="161" spans="1:3">
      <c r="A161" t="s">
        <v>115</v>
      </c>
      <c r="B161" t="s">
        <v>746</v>
      </c>
      <c r="C161" t="s">
        <v>195</v>
      </c>
    </row>
    <row r="162" spans="1:3">
      <c r="A162" t="s">
        <v>108</v>
      </c>
      <c r="B162" t="s">
        <v>761</v>
      </c>
      <c r="C162" t="s">
        <v>195</v>
      </c>
    </row>
    <row r="163" spans="1:3">
      <c r="A163" t="s">
        <v>800</v>
      </c>
      <c r="B163" t="s">
        <v>801</v>
      </c>
      <c r="C163" t="s">
        <v>1070</v>
      </c>
    </row>
    <row r="164" spans="1:3">
      <c r="A164" t="s">
        <v>820</v>
      </c>
      <c r="B164" t="s">
        <v>821</v>
      </c>
      <c r="C164" t="s">
        <v>1070</v>
      </c>
    </row>
    <row r="165" spans="1:3">
      <c r="A165" t="s">
        <v>828</v>
      </c>
      <c r="B165" t="s">
        <v>829</v>
      </c>
      <c r="C165" t="s">
        <v>195</v>
      </c>
    </row>
    <row r="166" spans="1:3">
      <c r="A166" t="s">
        <v>832</v>
      </c>
      <c r="B166" t="s">
        <v>833</v>
      </c>
      <c r="C166" t="s">
        <v>1070</v>
      </c>
    </row>
    <row r="167" spans="1:3">
      <c r="A167" t="s">
        <v>836</v>
      </c>
      <c r="B167" t="s">
        <v>837</v>
      </c>
      <c r="C167" t="s">
        <v>1070</v>
      </c>
    </row>
    <row r="168" spans="1:3">
      <c r="A168" t="s">
        <v>840</v>
      </c>
      <c r="B168" t="s">
        <v>841</v>
      </c>
      <c r="C168" t="s">
        <v>195</v>
      </c>
    </row>
    <row r="169" spans="1:3">
      <c r="A169" t="s">
        <v>848</v>
      </c>
      <c r="B169" t="s">
        <v>849</v>
      </c>
      <c r="C169" t="s">
        <v>1070</v>
      </c>
    </row>
    <row r="170" spans="1:3">
      <c r="A170" t="s">
        <v>856</v>
      </c>
      <c r="B170" t="s">
        <v>857</v>
      </c>
      <c r="C170" t="s">
        <v>1070</v>
      </c>
    </row>
    <row r="171" spans="1:3">
      <c r="A171" t="s">
        <v>860</v>
      </c>
      <c r="B171" t="s">
        <v>861</v>
      </c>
      <c r="C171" t="s">
        <v>195</v>
      </c>
    </row>
    <row r="172" spans="1:3">
      <c r="A172" t="s">
        <v>868</v>
      </c>
      <c r="B172" t="s">
        <v>869</v>
      </c>
      <c r="C172" t="s">
        <v>1070</v>
      </c>
    </row>
    <row r="173" spans="1:3">
      <c r="A173" t="s">
        <v>871</v>
      </c>
      <c r="B173" t="s">
        <v>872</v>
      </c>
      <c r="C173" t="s">
        <v>1070</v>
      </c>
    </row>
    <row r="174" spans="1:3">
      <c r="A174" t="s">
        <v>878</v>
      </c>
      <c r="B174" t="s">
        <v>879</v>
      </c>
      <c r="C174" t="s">
        <v>1070</v>
      </c>
    </row>
    <row r="175" spans="1:3">
      <c r="A175" t="s">
        <v>889</v>
      </c>
      <c r="B175" t="s">
        <v>890</v>
      </c>
      <c r="C175" t="s">
        <v>1070</v>
      </c>
    </row>
    <row r="176" spans="1:3">
      <c r="A176" t="s">
        <v>893</v>
      </c>
      <c r="B176" t="s">
        <v>894</v>
      </c>
      <c r="C176" t="s">
        <v>1070</v>
      </c>
    </row>
    <row r="177" spans="1:3">
      <c r="A177" t="s">
        <v>897</v>
      </c>
      <c r="B177" t="s">
        <v>898</v>
      </c>
      <c r="C177" t="s">
        <v>195</v>
      </c>
    </row>
    <row r="178" spans="1:3">
      <c r="A178" t="s">
        <v>18</v>
      </c>
      <c r="B178" t="s">
        <v>909</v>
      </c>
      <c r="C178" t="s">
        <v>1070</v>
      </c>
    </row>
    <row r="179" spans="1:3">
      <c r="A179" t="s">
        <v>916</v>
      </c>
      <c r="B179" t="s">
        <v>917</v>
      </c>
      <c r="C179" t="s">
        <v>1070</v>
      </c>
    </row>
    <row r="180" spans="1:3">
      <c r="A180" t="s">
        <v>920</v>
      </c>
      <c r="B180" t="s">
        <v>921</v>
      </c>
      <c r="C180" t="s">
        <v>1070</v>
      </c>
    </row>
    <row r="181" spans="1:3">
      <c r="A181" t="s">
        <v>928</v>
      </c>
      <c r="B181" t="s">
        <v>929</v>
      </c>
      <c r="C181" t="s">
        <v>1070</v>
      </c>
    </row>
    <row r="182" spans="1:3">
      <c r="A182" t="s">
        <v>932</v>
      </c>
      <c r="B182" t="s">
        <v>933</v>
      </c>
      <c r="C182" t="s">
        <v>1070</v>
      </c>
    </row>
    <row r="183" spans="1:3">
      <c r="A183" t="s">
        <v>936</v>
      </c>
      <c r="B183" t="s">
        <v>937</v>
      </c>
      <c r="C183" t="s">
        <v>1070</v>
      </c>
    </row>
    <row r="184" spans="1:3">
      <c r="A184" t="s">
        <v>966</v>
      </c>
      <c r="B184" t="s">
        <v>967</v>
      </c>
      <c r="C184" t="s">
        <v>195</v>
      </c>
    </row>
    <row r="185" spans="1:3">
      <c r="A185" t="s">
        <v>973</v>
      </c>
      <c r="B185" t="s">
        <v>974</v>
      </c>
      <c r="C185" t="s">
        <v>1070</v>
      </c>
    </row>
    <row r="186" spans="1:3">
      <c r="A186" t="s">
        <v>984</v>
      </c>
      <c r="B186" t="s">
        <v>985</v>
      </c>
      <c r="C186" t="s">
        <v>1070</v>
      </c>
    </row>
    <row r="187" spans="1:3">
      <c r="A187" t="s">
        <v>988</v>
      </c>
      <c r="B187" t="s">
        <v>989</v>
      </c>
      <c r="C187" t="s">
        <v>1070</v>
      </c>
    </row>
    <row r="188" spans="1:3">
      <c r="A188" t="s">
        <v>996</v>
      </c>
      <c r="B188" t="s">
        <v>997</v>
      </c>
      <c r="C188" t="s">
        <v>1070</v>
      </c>
    </row>
    <row r="189" spans="1:3">
      <c r="A189" t="s">
        <v>1000</v>
      </c>
      <c r="B189" t="s">
        <v>1001</v>
      </c>
      <c r="C189" t="s">
        <v>1070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Pedido</vt:lpstr>
      <vt:lpstr>PRODUCTOS</vt:lpstr>
      <vt:lpstr>STOCK</vt:lpstr>
      <vt:lpstr>Pedido!Área_de_impresión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</cp:lastModifiedBy>
  <cp:lastPrinted>2021-06-05T15:20:14Z</cp:lastPrinted>
  <dcterms:created xsi:type="dcterms:W3CDTF">2018-09-04T19:35:12Z</dcterms:created>
  <dcterms:modified xsi:type="dcterms:W3CDTF">2021-06-10T19:39:37Z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96 96 1024 768</vt:lpwstr>
  </property>
</Properties>
</file>